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E\E2\E22\31 EFRE 2021-2027\10_Projekte\00_Förderaufruf\Förderaufruf 2025 Maßnahme 2\"/>
    </mc:Choice>
  </mc:AlternateContent>
  <xr:revisionPtr revIDLastSave="0" documentId="13_ncr:1_{19E93AE4-843C-4910-844A-F6A8051C3FE9}" xr6:coauthVersionLast="47" xr6:coauthVersionMax="47" xr10:uidLastSave="{00000000-0000-0000-0000-000000000000}"/>
  <bookViews>
    <workbookView xWindow="-108" yWindow="-108" windowWidth="23256" windowHeight="12456" tabRatio="401" xr2:uid="{00000000-000D-0000-FFFF-FFFF00000000}"/>
  </bookViews>
  <sheets>
    <sheet name="Erfüllung Auswahlkriterien" sheetId="1" r:id="rId1"/>
    <sheet name="Bewertungung Auswahlkriterien" sheetId="2" state="hidden" r:id="rId2"/>
    <sheet name="Tabelle2" sheetId="3" state="hidden" r:id="rId3"/>
  </sheets>
  <definedNames>
    <definedName name="_xlnm.Print_Titles" localSheetId="0">'Erfüllung Auswahlkriterien'!$1:$6</definedName>
    <definedName name="Z_C0C86DC9_80D7_42F6_B8C9_E7EE24C74ACA_.wvu.PrintTitles" localSheetId="0" hidden="1">'Erfüllung Auswahlkriterien'!$1:$6</definedName>
    <definedName name="Z_C0C86DC9_80D7_42F6_B8C9_E7EE24C74ACA_.wvu.Rows" localSheetId="0" hidden="1">'Erfüllung Auswahlkriterien'!$21:$21</definedName>
  </definedNames>
  <calcPr calcId="191029" iterate="1"/>
  <customWorkbookViews>
    <customWorkbookView name="Dehnere - Persönliche Ansicht" guid="{C0C86DC9-80D7-42F6-B8C9-E7EE24C74ACA}" mergeInterval="0" personalView="1" maximized="1" xWindow="1912" yWindow="-8" windowWidth="1696" windowHeight="102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H12" i="1" l="1"/>
  <c r="E20" i="1" l="1"/>
  <c r="H16" i="1"/>
  <c r="G20" i="1" l="1"/>
  <c r="F20" i="1"/>
  <c r="E27" i="1"/>
  <c r="E24" i="1"/>
  <c r="E23" i="1"/>
  <c r="E22" i="1"/>
  <c r="E19" i="1"/>
  <c r="E18" i="1"/>
  <c r="H17" i="1"/>
  <c r="E25" i="1" l="1"/>
  <c r="H14" i="1"/>
  <c r="H13" i="1"/>
  <c r="F26" i="1"/>
  <c r="H15" i="1"/>
  <c r="E16" i="1" l="1"/>
  <c r="F16" i="1"/>
  <c r="G16" i="1"/>
  <c r="E17" i="1"/>
  <c r="F17" i="1"/>
  <c r="G17" i="1"/>
  <c r="G26" i="1" l="1"/>
  <c r="E26" i="1"/>
  <c r="E28" i="1" s="1"/>
  <c r="F25" i="1"/>
  <c r="F28" i="1" l="1"/>
  <c r="G28" i="1"/>
  <c r="D29" i="1" l="1"/>
</calcChain>
</file>

<file path=xl/sharedStrings.xml><?xml version="1.0" encoding="utf-8"?>
<sst xmlns="http://schemas.openxmlformats.org/spreadsheetml/2006/main" count="115" uniqueCount="103">
  <si>
    <t>Antragssteller:</t>
  </si>
  <si>
    <t>Antrag auf Gewährung einer finanziellen Förderung aus dem EFRE-Programm Hamburg 2021-2027</t>
  </si>
  <si>
    <t>Vorhaben:</t>
  </si>
  <si>
    <t>Vorhabenzeitraum:</t>
  </si>
  <si>
    <t>Maßnahme „Vorhaben zur Steigerung der Energieeffizienz in öffentlichen Gebäuden"</t>
  </si>
  <si>
    <t>Datum:</t>
  </si>
  <si>
    <t>Erfüllung Auswahlkriterien</t>
  </si>
  <si>
    <t>Bewertungsmatrix</t>
  </si>
  <si>
    <t>Das Gebäude wird durch eine Stelle der öffentlichen Verwaltung der FHH unterhalten und betrieben oder befindet sich in deren Eigentum</t>
  </si>
  <si>
    <t>Wie groß ist die Amortisationszeit des Vorhabens unter Berücksichtigung der beantragten Förderung (mindestens fünf Jahre)</t>
  </si>
  <si>
    <t>Das Vorhaben ist freiwillig und nicht auf Grund gesetzlicher oder behördlicher Auflagen verpflichtend</t>
  </si>
  <si>
    <r>
      <t>Das Vorhaben zahlt mit seiner CO</t>
    </r>
    <r>
      <rPr>
        <vertAlign val="subscript"/>
        <sz val="10"/>
        <color rgb="FF000000"/>
        <rFont val="Arial"/>
        <family val="2"/>
      </rPr>
      <t>2</t>
    </r>
    <r>
      <rPr>
        <sz val="10"/>
        <color rgb="FF000000"/>
        <rFont val="Arial"/>
        <family val="2"/>
      </rPr>
      <t>-Emissionsvermeidung auf die im Eckpunktepapier für die zweite Fortschreibung des Klimaplans dargestellten Hebelmaßnahmen im Sektor Gewerbe, Handel, Dienstleistungen ein</t>
    </r>
  </si>
  <si>
    <t>Das Vorhaben hat das Potenzial, als Vorbild für weitere Vorhaben zu dienen</t>
  </si>
  <si>
    <t>Fördereffizienz Treibhausgasemissionen</t>
  </si>
  <si>
    <t>Fördereffizienz Primärenergieeinsparung</t>
  </si>
  <si>
    <t>Das Vorhaben übernimmt den im Förderprogramm festgelegten technischen Schwerpunkt im Bereich der Gebäudeautomation</t>
  </si>
  <si>
    <t xml:space="preserve">Das Vorhaben verfolgt eine andere Lösung im Bereich der Gebäudeautomation </t>
  </si>
  <si>
    <t>Das Vorhaben erreicht die Steigerung der Energieeffizienz auf anderem Wege (z.B. durch Maßnahmen an der technischen Gebäudeausrüstung oder an der Gebäudehülle)</t>
  </si>
  <si>
    <t>Das Vorhaben erreicht die Steigerung der Energieeffizienz durch Digitalisierung</t>
  </si>
  <si>
    <t>Das Vorhaben unterstützt zusätzlich die Nutzung erneuerbarer Energien</t>
  </si>
  <si>
    <t>Das Vorhaben hat einen finanziellen Umfang von (Richtwert: förderfähige Gesamtkosten von mindestens 1,5 Mio. Euro)</t>
  </si>
  <si>
    <t>Das Vorhaben leistet einen besonderen europäischen Beitrag zur Zusammenarbeit, Übertragbarkeit auf andere europäische Regionen</t>
  </si>
  <si>
    <t>ja</t>
  </si>
  <si>
    <t>nein</t>
  </si>
  <si>
    <t>ja/nein auswählen</t>
  </si>
  <si>
    <r>
      <t>z.B. Qp</t>
    </r>
    <r>
      <rPr>
        <vertAlign val="subscript"/>
        <sz val="9"/>
        <rFont val="Arial"/>
        <family val="2"/>
      </rPr>
      <t>neu</t>
    </r>
    <r>
      <rPr>
        <sz val="9"/>
        <rFont val="Arial"/>
        <family val="2"/>
      </rPr>
      <t>/Qp</t>
    </r>
    <r>
      <rPr>
        <vertAlign val="subscript"/>
        <sz val="9"/>
        <rFont val="Arial"/>
        <family val="2"/>
      </rPr>
      <t>alt</t>
    </r>
    <r>
      <rPr>
        <sz val="9"/>
        <rFont val="Arial"/>
        <family val="2"/>
      </rPr>
      <t xml:space="preserve"> (%)</t>
    </r>
  </si>
  <si>
    <t>Jahre</t>
  </si>
  <si>
    <t>Angabe in (€/MWh)</t>
  </si>
  <si>
    <t>Berechnung: Höhe der Förderung (40% der Gesamtkosten) /  Verringerung der Treibhausgasemissionen</t>
  </si>
  <si>
    <t>Berechnung: Höhe der Förderung (40% der Gesamtkosten) /  Verringerung der Primärenergie</t>
  </si>
  <si>
    <r>
      <t>Wie groß ist die Verringerung der direkten und indirekten Treibhausgasemissionen (mindestens 30%) gegenüber den Emissionen vor der Maßnahme</t>
    </r>
    <r>
      <rPr>
        <b/>
        <sz val="10"/>
        <rFont val="Arial"/>
        <family val="2"/>
      </rPr>
      <t xml:space="preserve"> oder</t>
    </r>
  </si>
  <si>
    <t>wie groß ist die Einsparung der Primärenergie (mindestens 45%)</t>
  </si>
  <si>
    <t>nicht unterstützt</t>
  </si>
  <si>
    <t>indirekt unterstützt</t>
  </si>
  <si>
    <t>Summe der Bewertungspunkte</t>
  </si>
  <si>
    <r>
      <t>a.</t>
    </r>
    <r>
      <rPr>
        <sz val="7"/>
        <color rgb="FF000000"/>
        <rFont val="Times New Roman"/>
        <family val="1"/>
      </rPr>
      <t xml:space="preserve">      </t>
    </r>
    <r>
      <rPr>
        <sz val="10"/>
        <color rgb="FF000000"/>
        <rFont val="Arial"/>
        <family val="2"/>
      </rPr>
      <t>Schwellenwerte zur Bewertung der Verringerung der direkten und indirekten Treibhausgasemissionen:</t>
    </r>
  </si>
  <si>
    <r>
      <t>b.</t>
    </r>
    <r>
      <rPr>
        <sz val="7"/>
        <color rgb="FF000000"/>
        <rFont val="Times New Roman"/>
        <family val="1"/>
      </rPr>
      <t xml:space="preserve">      </t>
    </r>
    <r>
      <rPr>
        <sz val="10"/>
        <color rgb="FF000000"/>
        <rFont val="Arial"/>
        <family val="2"/>
      </rPr>
      <t>0 = mindestens 30%</t>
    </r>
  </si>
  <si>
    <r>
      <t>c.</t>
    </r>
    <r>
      <rPr>
        <sz val="7"/>
        <color rgb="FF000000"/>
        <rFont val="Times New Roman"/>
        <family val="1"/>
      </rPr>
      <t xml:space="preserve">      </t>
    </r>
    <r>
      <rPr>
        <sz val="10"/>
        <color rgb="FF000000"/>
        <rFont val="Arial"/>
        <family val="2"/>
      </rPr>
      <t>1 = mehr als 30% bis 35%</t>
    </r>
  </si>
  <si>
    <r>
      <t>d.</t>
    </r>
    <r>
      <rPr>
        <sz val="7"/>
        <color rgb="FF000000"/>
        <rFont val="Times New Roman"/>
        <family val="1"/>
      </rPr>
      <t xml:space="preserve">      </t>
    </r>
    <r>
      <rPr>
        <sz val="10"/>
        <color rgb="FF000000"/>
        <rFont val="Arial"/>
        <family val="2"/>
      </rPr>
      <t>2 = mehr als 35% bis 40%</t>
    </r>
  </si>
  <si>
    <r>
      <t>e.</t>
    </r>
    <r>
      <rPr>
        <sz val="7"/>
        <color rgb="FF000000"/>
        <rFont val="Times New Roman"/>
        <family val="1"/>
      </rPr>
      <t xml:space="preserve">      </t>
    </r>
    <r>
      <rPr>
        <sz val="10"/>
        <color rgb="FF000000"/>
        <rFont val="Arial"/>
        <family val="2"/>
      </rPr>
      <t>3 = mehr als 40%</t>
    </r>
  </si>
  <si>
    <r>
      <t>f.</t>
    </r>
    <r>
      <rPr>
        <sz val="7"/>
        <color rgb="FF000000"/>
        <rFont val="Times New Roman"/>
        <family val="1"/>
      </rPr>
      <t xml:space="preserve">       </t>
    </r>
    <r>
      <rPr>
        <sz val="10"/>
        <color rgb="FF000000"/>
        <rFont val="Arial"/>
        <family val="2"/>
      </rPr>
      <t>Schwellenwerte zur Bewertung der Primärenergieeinsparung:</t>
    </r>
  </si>
  <si>
    <r>
      <t>g.</t>
    </r>
    <r>
      <rPr>
        <sz val="7"/>
        <color rgb="FF000000"/>
        <rFont val="Times New Roman"/>
        <family val="1"/>
      </rPr>
      <t xml:space="preserve">      </t>
    </r>
    <r>
      <rPr>
        <sz val="10"/>
        <color rgb="FF000000"/>
        <rFont val="Arial"/>
        <family val="2"/>
      </rPr>
      <t>0 = mindestens 45%</t>
    </r>
  </si>
  <si>
    <r>
      <t>h.</t>
    </r>
    <r>
      <rPr>
        <sz val="7"/>
        <color rgb="FF000000"/>
        <rFont val="Times New Roman"/>
        <family val="1"/>
      </rPr>
      <t xml:space="preserve">      </t>
    </r>
    <r>
      <rPr>
        <sz val="10"/>
        <color rgb="FF000000"/>
        <rFont val="Arial"/>
        <family val="2"/>
      </rPr>
      <t>1 = mehr als 45% bis 50%</t>
    </r>
  </si>
  <si>
    <r>
      <t>i.</t>
    </r>
    <r>
      <rPr>
        <sz val="7"/>
        <color rgb="FF000000"/>
        <rFont val="Times New Roman"/>
        <family val="1"/>
      </rPr>
      <t xml:space="preserve">        </t>
    </r>
    <r>
      <rPr>
        <sz val="10"/>
        <color rgb="FF000000"/>
        <rFont val="Arial"/>
        <family val="2"/>
      </rPr>
      <t>2 = mehr als 50% bis 55%</t>
    </r>
  </si>
  <si>
    <r>
      <t>j.</t>
    </r>
    <r>
      <rPr>
        <sz val="7"/>
        <color rgb="FF000000"/>
        <rFont val="Times New Roman"/>
        <family val="1"/>
      </rPr>
      <t xml:space="preserve">        </t>
    </r>
    <r>
      <rPr>
        <sz val="10"/>
        <color rgb="FF000000"/>
        <rFont val="Arial"/>
        <family val="2"/>
      </rPr>
      <t>3 = mehr als 55%</t>
    </r>
  </si>
  <si>
    <r>
      <t>a.</t>
    </r>
    <r>
      <rPr>
        <sz val="7"/>
        <color rgb="FF000000"/>
        <rFont val="Times New Roman"/>
        <family val="1"/>
      </rPr>
      <t xml:space="preserve">      </t>
    </r>
    <r>
      <rPr>
        <sz val="10"/>
        <color rgb="FF000000"/>
        <rFont val="Arial"/>
        <family val="2"/>
      </rPr>
      <t>1 = auf anderem Wege</t>
    </r>
  </si>
  <si>
    <r>
      <t>b.</t>
    </r>
    <r>
      <rPr>
        <sz val="7"/>
        <color rgb="FF000000"/>
        <rFont val="Times New Roman"/>
        <family val="1"/>
      </rPr>
      <t xml:space="preserve">      </t>
    </r>
    <r>
      <rPr>
        <sz val="10"/>
        <color rgb="FF000000"/>
        <rFont val="Arial"/>
        <family val="2"/>
      </rPr>
      <t>2 = andere Lösung im Bereich der Gebäudeautomation</t>
    </r>
  </si>
  <si>
    <r>
      <t>c.</t>
    </r>
    <r>
      <rPr>
        <sz val="7"/>
        <color rgb="FF000000"/>
        <rFont val="Times New Roman"/>
        <family val="1"/>
      </rPr>
      <t xml:space="preserve">      </t>
    </r>
    <r>
      <rPr>
        <sz val="10"/>
        <color rgb="FF000000"/>
        <rFont val="Arial"/>
        <family val="2"/>
      </rPr>
      <t>3 = Übernahme des technischen Schwerpunkts im Bereich der Gebäudeautomation</t>
    </r>
  </si>
  <si>
    <r>
      <t>a.</t>
    </r>
    <r>
      <rPr>
        <sz val="7"/>
        <color rgb="FF000000"/>
        <rFont val="Times New Roman"/>
        <family val="1"/>
      </rPr>
      <t xml:space="preserve">      </t>
    </r>
    <r>
      <rPr>
        <sz val="10"/>
        <color rgb="FF000000"/>
        <rFont val="Arial"/>
        <family val="2"/>
      </rPr>
      <t>0 = nicht unterstützt</t>
    </r>
  </si>
  <si>
    <r>
      <t>b.</t>
    </r>
    <r>
      <rPr>
        <sz val="7"/>
        <color rgb="FF000000"/>
        <rFont val="Times New Roman"/>
        <family val="1"/>
      </rPr>
      <t xml:space="preserve">      </t>
    </r>
    <r>
      <rPr>
        <sz val="10"/>
        <color rgb="FF000000"/>
        <rFont val="Arial"/>
        <family val="2"/>
      </rPr>
      <t>1-2 = indirekt unterstützt</t>
    </r>
  </si>
  <si>
    <r>
      <t>c.</t>
    </r>
    <r>
      <rPr>
        <sz val="7"/>
        <color rgb="FF000000"/>
        <rFont val="Times New Roman"/>
        <family val="1"/>
      </rPr>
      <t xml:space="preserve">      </t>
    </r>
    <r>
      <rPr>
        <sz val="10"/>
        <color rgb="FF000000"/>
        <rFont val="Arial"/>
        <family val="2"/>
      </rPr>
      <t>3 = direkt unterstützt</t>
    </r>
  </si>
  <si>
    <r>
      <t>a.</t>
    </r>
    <r>
      <rPr>
        <sz val="7"/>
        <color rgb="FF000000"/>
        <rFont val="Times New Roman"/>
        <family val="1"/>
      </rPr>
      <t xml:space="preserve">      </t>
    </r>
    <r>
      <rPr>
        <sz val="10"/>
        <color rgb="FF000000"/>
        <rFont val="Arial"/>
        <family val="2"/>
      </rPr>
      <t>0 = weniger als 1,5 Mio. €</t>
    </r>
  </si>
  <si>
    <r>
      <t>b.</t>
    </r>
    <r>
      <rPr>
        <sz val="7"/>
        <color rgb="FF000000"/>
        <rFont val="Times New Roman"/>
        <family val="1"/>
      </rPr>
      <t xml:space="preserve">      </t>
    </r>
    <r>
      <rPr>
        <sz val="10"/>
        <color rgb="FF000000"/>
        <rFont val="Arial"/>
        <family val="2"/>
      </rPr>
      <t>1 = mehr als 1,5 Mio. € bis 2,0 Mio. €</t>
    </r>
  </si>
  <si>
    <r>
      <t>c.</t>
    </r>
    <r>
      <rPr>
        <sz val="7"/>
        <color rgb="FF000000"/>
        <rFont val="Times New Roman"/>
        <family val="1"/>
      </rPr>
      <t xml:space="preserve">      </t>
    </r>
    <r>
      <rPr>
        <sz val="10"/>
        <color rgb="FF000000"/>
        <rFont val="Arial"/>
        <family val="2"/>
      </rPr>
      <t>2 = mehr als 2,0 Mio. € bis 2,5 Mio. €</t>
    </r>
  </si>
  <si>
    <r>
      <t>d.</t>
    </r>
    <r>
      <rPr>
        <sz val="7"/>
        <color rgb="FF000000"/>
        <rFont val="Times New Roman"/>
        <family val="1"/>
      </rPr>
      <t xml:space="preserve">      </t>
    </r>
    <r>
      <rPr>
        <sz val="10"/>
        <color rgb="FF000000"/>
        <rFont val="Arial"/>
        <family val="2"/>
      </rPr>
      <t>3 = mehr als 2,5 Mio. €</t>
    </r>
  </si>
  <si>
    <t xml:space="preserve">Bewertung der fachpolitischen Auswahlkriterien: </t>
  </si>
  <si>
    <t>Eingabeerläuterung</t>
  </si>
  <si>
    <t>Anmerkungen</t>
  </si>
  <si>
    <t>Auswahlkriterien</t>
  </si>
  <si>
    <t>Eingabe</t>
  </si>
  <si>
    <t>Bewertung</t>
  </si>
  <si>
    <t>Entweder Emissionsverringerung oder die Einsparung der Primärenergie angeben, es ist keine Doppelwertung möglich.</t>
  </si>
  <si>
    <t>Das Vorhaben wird in einem oder mehreren Bestandsgebäude/n umgesetzt jedoch nicht in einem Neubau</t>
  </si>
  <si>
    <t>Ausschluss-kriterien</t>
  </si>
  <si>
    <t>Fachpolitische Auswahlkriterien</t>
  </si>
  <si>
    <t>auf anderem Wege</t>
  </si>
  <si>
    <t xml:space="preserve">andere Lösung </t>
  </si>
  <si>
    <t>Übernahme des technischen Schwerpunkts</t>
  </si>
  <si>
    <t>direkt unterstützt</t>
  </si>
  <si>
    <t>„efficiency first“ -Das Vorhaben übernimmt den im Förderprogramm festgelegten technischen Schwerpunkt im Bereich der Gebäudeautomation, d.h. eine zentrale, webbasierte, intelligente Steuerung des Energiebedarfs (v.a. Raumheizung) einer großen Anzahl von Gebäuden (vgl. EFRE-Förderprogramm 2021-2027 S. 44 zum technischen Schwerpunkt „Intelligente Gebäudeautomation in Schulen“).</t>
  </si>
  <si>
    <r>
      <t>Das Vorhaben führt zu einer Steigerung der Energieeffizienz (min. 30% CO</t>
    </r>
    <r>
      <rPr>
        <b/>
        <vertAlign val="subscript"/>
        <sz val="10"/>
        <color rgb="FFFF0000"/>
        <rFont val="Arial"/>
        <family val="2"/>
      </rPr>
      <t>2</t>
    </r>
    <r>
      <rPr>
        <b/>
        <sz val="10"/>
        <color rgb="FFFF0000"/>
        <rFont val="Arial"/>
        <family val="2"/>
      </rPr>
      <t xml:space="preserve"> oder min. 45% Primärenergie)</t>
    </r>
  </si>
  <si>
    <r>
      <t xml:space="preserve">Das Vorhaben führt zu einer Verringerung der direkten und indirekten Treibhausgasemissionen um mehr als 30 % gegenüber den Emissionen vor der Maßnahme oder eine Primärenergieeinsparung von mehr als 45 %. </t>
    </r>
    <r>
      <rPr>
        <b/>
        <sz val="10"/>
        <color rgb="FF000000"/>
        <rFont val="Arial"/>
        <family val="2"/>
      </rPr>
      <t>Dreifache Gewichtung.</t>
    </r>
  </si>
  <si>
    <t>1.</t>
  </si>
  <si>
    <r>
      <t>Das Vorhaben zahlt mit seiner CO</t>
    </r>
    <r>
      <rPr>
        <vertAlign val="subscript"/>
        <sz val="10"/>
        <color rgb="FF000000"/>
        <rFont val="Arial"/>
        <family val="2"/>
      </rPr>
      <t>2</t>
    </r>
    <r>
      <rPr>
        <sz val="10"/>
        <color rgb="FF000000"/>
        <rFont val="Arial"/>
        <family val="2"/>
      </rPr>
      <t>-Emissionsvermeidung auf die im Eckpunktepapier für die zweite Fortschreibung des Klimaplans dargestellten Hebelmaßnahmen im Sektor Gewerbe, Handel, Dienstleistungen ein.</t>
    </r>
  </si>
  <si>
    <t>2.</t>
  </si>
  <si>
    <t>Das Vorhaben hat das Potenzial, als Vorbild für weitere Vorhaben zu dienen.</t>
  </si>
  <si>
    <t>3.</t>
  </si>
  <si>
    <r>
      <rPr>
        <sz val="10"/>
        <color rgb="FF000000"/>
        <rFont val="Arial"/>
        <family val="2"/>
      </rPr>
      <t xml:space="preserve">Das Vorhaben hat eine gute Fördereffizienz. Das heißt, die Kosten des Vorhabens stehen in einem guten Verhältnis zur Verringerung der Treibhausgasemissionen. </t>
    </r>
    <r>
      <rPr>
        <b/>
        <sz val="10"/>
        <color rgb="FF000000"/>
        <rFont val="Arial"/>
        <family val="2"/>
      </rPr>
      <t>Doppelte Gewichtung.</t>
    </r>
  </si>
  <si>
    <t>4.</t>
  </si>
  <si>
    <r>
      <rPr>
        <sz val="7"/>
        <color rgb="FF000000"/>
        <rFont val="Times New Roman"/>
        <family val="1"/>
      </rPr>
      <t xml:space="preserve"> </t>
    </r>
    <r>
      <rPr>
        <sz val="10"/>
        <color rgb="FF000000"/>
        <rFont val="Arial"/>
        <family val="2"/>
      </rPr>
      <t>„efficiency first“ - Das Vorhaben übernimmt den im Förderprogramm festgelegten technischen Schwerpunkt im Bereich der Gebäudeautomation (Maßnahme 1), es verfolgt eine andere Lösung im Bereich der Gebäudeautomation ODER es erreicht die Steigerung der Energieeffizienz auf anderem Wege (z.B. durch Maßnahmen an der technischen Gebäudeausrüstung oder an der Gebäudehülle)</t>
    </r>
  </si>
  <si>
    <t>5.</t>
  </si>
  <si>
    <t>6.</t>
  </si>
  <si>
    <t>7.</t>
  </si>
  <si>
    <t>8.</t>
  </si>
  <si>
    <t>9.</t>
  </si>
  <si>
    <t>Das Vorhaben unterstützt zusätzlich die Nutzung erneuerbarer Energien.</t>
  </si>
  <si>
    <t>10.</t>
  </si>
  <si>
    <t>Das Vorhaben hat einen finanziellen Umfang, der den besonderen Verwaltungsaufwand für den EFRE rechtfertigt. Als Richtwert weist es hierfür förderfähige Gesamtkosten in Höhe von mindestens 1,5 Mio. Euro auf.</t>
  </si>
  <si>
    <t>11.</t>
  </si>
  <si>
    <t>12.</t>
  </si>
  <si>
    <t xml:space="preserve">„efficiency first“ - Das Vorhaben verfolgt eine andere Lösung im Bereich der Gebäudeautomation </t>
  </si>
  <si>
    <t>„efficiency first“ - Das Vorhaben erreicht die Steigerung der Energieeffizienz auf anderem Wege (z.B. durch Maßnahmen an der technischen Gebäudeausrüstung oder an der Gebäudehülle)</t>
  </si>
  <si>
    <t>Diese Kriterien müssen zwingend erfüllt werden (Ausschlusskriterien)</t>
  </si>
  <si>
    <r>
      <t>b. 1 besser oder gleich 115 €/t</t>
    </r>
    <r>
      <rPr>
        <vertAlign val="subscript"/>
        <sz val="10"/>
        <color rgb="FF000000"/>
        <rFont val="Arial"/>
        <family val="2"/>
      </rPr>
      <t>CO2</t>
    </r>
    <r>
      <rPr>
        <sz val="10"/>
        <color rgb="FF000000"/>
        <rFont val="Arial"/>
        <family val="2"/>
      </rPr>
      <t xml:space="preserve"> </t>
    </r>
  </si>
  <si>
    <r>
      <t>d. 3 besser oder gleich   92 €/t</t>
    </r>
    <r>
      <rPr>
        <vertAlign val="subscript"/>
        <sz val="10"/>
        <color rgb="FF000000"/>
        <rFont val="Arial"/>
        <family val="2"/>
      </rPr>
      <t>CO2</t>
    </r>
  </si>
  <si>
    <r>
      <t>c. 2 besser oder gleich 104 €/t</t>
    </r>
    <r>
      <rPr>
        <vertAlign val="subscript"/>
        <sz val="10"/>
        <color rgb="FF000000"/>
        <rFont val="Arial"/>
        <family val="2"/>
      </rPr>
      <t>CO2</t>
    </r>
  </si>
  <si>
    <r>
      <t>a. 0 &lt; 115 €/t</t>
    </r>
    <r>
      <rPr>
        <vertAlign val="subscript"/>
        <sz val="10"/>
        <color rgb="FF000000"/>
        <rFont val="Arial"/>
        <family val="2"/>
      </rPr>
      <t>CO2</t>
    </r>
    <r>
      <rPr>
        <sz val="10"/>
        <color rgb="FF000000"/>
        <rFont val="Arial"/>
        <family val="2"/>
      </rPr>
      <t xml:space="preserve">  (Schwellenwert)</t>
    </r>
  </si>
  <si>
    <t>Diese Auflistung dient der Orientierung. Sie erhebt keinen Anspruch auf Vollständigkeit und kann im Laufe des Förderaufrufs geändert oder ergänzt werden.</t>
  </si>
  <si>
    <t>Angabe der geschätzten förderfähigen Gesamtkosten des Vorhabens</t>
  </si>
  <si>
    <t>Angabe in (€/t)</t>
  </si>
  <si>
    <r>
      <t>z.B. CO2-Äquivalent</t>
    </r>
    <r>
      <rPr>
        <vertAlign val="subscript"/>
        <sz val="9"/>
        <rFont val="Arial"/>
        <family val="2"/>
      </rPr>
      <t>neu</t>
    </r>
    <r>
      <rPr>
        <sz val="9"/>
        <rFont val="Arial"/>
        <family val="2"/>
      </rPr>
      <t>/CO2Äquivalent</t>
    </r>
    <r>
      <rPr>
        <vertAlign val="subscript"/>
        <sz val="9"/>
        <rFont val="Arial"/>
        <family val="2"/>
      </rPr>
      <t>alt</t>
    </r>
    <r>
      <rPr>
        <sz val="9"/>
        <rFont val="Arial"/>
        <family val="2"/>
      </rPr>
      <t xml:space="preserve"> (%)</t>
    </r>
  </si>
  <si>
    <t>Das Vorhaben führt zu einer Steigerung der Energieeffizienz in öffentlichen Gebäuden und/oder den dazugehörigen Außenbereichen. Hierzu zählen alle Nicht-Wohngebäude, die für hoheitliche Aufgaben oder als öffentliche Einrichtungen (z.B. im Rahmen der Daseinsvorsorge) genutzt werden.</t>
  </si>
  <si>
    <t>nicht / indirekt / direkt auswählen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</si>
</sst>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27" x14ac:knownFonts="1">
    <font>
      <sz val="11"/>
      <color theme="1"/>
      <name val="Calibri"/>
      <family val="2"/>
      <scheme val="minor"/>
    </font>
    <font>
      <sz val="10"/>
      <name val="Arial"/>
      <family val="2"/>
    </font>
    <font>
      <i/>
      <sz val="9"/>
      <name val="Arial"/>
      <family val="2"/>
    </font>
    <font>
      <sz val="9"/>
      <name val="Arial"/>
      <family val="2"/>
    </font>
    <font>
      <i/>
      <sz val="10"/>
      <name val="Arial"/>
      <family val="2"/>
    </font>
    <font>
      <b/>
      <sz val="9"/>
      <name val="Arial"/>
      <family val="2"/>
    </font>
    <font>
      <b/>
      <sz val="12"/>
      <name val="Arial"/>
      <family val="2"/>
    </font>
    <font>
      <sz val="9"/>
      <color rgb="FF000000"/>
      <name val="Arial"/>
      <family val="2"/>
    </font>
    <font>
      <sz val="11"/>
      <color theme="1"/>
      <name val="Calibri"/>
      <family val="2"/>
      <scheme val="minor"/>
    </font>
    <font>
      <sz val="10"/>
      <color rgb="FF000000"/>
      <name val="Arial"/>
      <family val="2"/>
    </font>
    <font>
      <vertAlign val="subscript"/>
      <sz val="10"/>
      <color rgb="FF000000"/>
      <name val="Arial"/>
      <family val="2"/>
    </font>
    <font>
      <vertAlign val="subscript"/>
      <sz val="9"/>
      <name val="Arial"/>
      <family val="2"/>
    </font>
    <font>
      <b/>
      <sz val="10"/>
      <name val="Arial"/>
      <family val="2"/>
    </font>
    <font>
      <b/>
      <sz val="11"/>
      <color theme="1"/>
      <name val="Arial"/>
      <family val="2"/>
    </font>
    <font>
      <sz val="7"/>
      <color rgb="FF000000"/>
      <name val="Times New Roman"/>
      <family val="1"/>
    </font>
    <font>
      <b/>
      <sz val="10"/>
      <color rgb="FF000000"/>
      <name val="Arial"/>
      <family val="2"/>
    </font>
    <font>
      <b/>
      <i/>
      <sz val="9"/>
      <color rgb="FFFF0000"/>
      <name val="Arial"/>
      <family val="2"/>
    </font>
    <font>
      <b/>
      <sz val="11"/>
      <color rgb="FFFF0000"/>
      <name val="Arial"/>
      <family val="2"/>
    </font>
    <font>
      <b/>
      <sz val="11"/>
      <color rgb="FFFF0000"/>
      <name val="Calibri"/>
      <family val="2"/>
      <scheme val="minor"/>
    </font>
    <font>
      <b/>
      <sz val="10"/>
      <color rgb="FFFF0000"/>
      <name val="Arial"/>
      <family val="2"/>
    </font>
    <font>
      <b/>
      <sz val="11"/>
      <name val="Arial"/>
      <family val="2"/>
    </font>
    <font>
      <sz val="9"/>
      <color rgb="FFFF0000"/>
      <name val="Arial"/>
      <family val="2"/>
    </font>
    <font>
      <b/>
      <i/>
      <sz val="10"/>
      <name val="Arial"/>
      <family val="2"/>
    </font>
    <font>
      <b/>
      <vertAlign val="subscript"/>
      <sz val="10"/>
      <color rgb="FFFF0000"/>
      <name val="Arial"/>
      <family val="2"/>
    </font>
    <font>
      <sz val="10"/>
      <color rgb="FF000000"/>
      <name val="Arial"/>
      <family val="1"/>
    </font>
    <font>
      <b/>
      <sz val="16"/>
      <color rgb="FFFF0000"/>
      <name val="Calibri"/>
      <family val="2"/>
      <scheme val="minor"/>
    </font>
    <font>
      <b/>
      <i/>
      <sz val="9"/>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4" fontId="8" fillId="0" borderId="0" applyFont="0" applyFill="0" applyBorder="0" applyAlignment="0" applyProtection="0"/>
    <xf numFmtId="9" fontId="8" fillId="0" borderId="0" applyFont="0" applyFill="0" applyBorder="0" applyAlignment="0" applyProtection="0"/>
  </cellStyleXfs>
  <cellXfs count="85">
    <xf numFmtId="0" fontId="0" fillId="0" borderId="0" xfId="0"/>
    <xf numFmtId="0" fontId="1" fillId="0" borderId="0" xfId="1"/>
    <xf numFmtId="0" fontId="3" fillId="0" borderId="0" xfId="1" applyFont="1"/>
    <xf numFmtId="0" fontId="4" fillId="0" borderId="0" xfId="1" applyFont="1" applyAlignment="1">
      <alignment horizontal="right"/>
    </xf>
    <xf numFmtId="0" fontId="4" fillId="0" borderId="0" xfId="1" applyFont="1" applyAlignment="1">
      <alignment horizontal="left"/>
    </xf>
    <xf numFmtId="4" fontId="2" fillId="0" borderId="1" xfId="1" applyNumberFormat="1" applyFont="1" applyBorder="1" applyAlignment="1" applyProtection="1">
      <alignment horizontal="left" vertical="center"/>
      <protection locked="0"/>
    </xf>
    <xf numFmtId="0" fontId="4" fillId="0" borderId="0" xfId="1" applyFont="1"/>
    <xf numFmtId="0" fontId="5" fillId="3" borderId="3" xfId="1" applyFont="1" applyFill="1" applyBorder="1" applyAlignment="1">
      <alignment horizontal="center"/>
    </xf>
    <xf numFmtId="0" fontId="5" fillId="3" borderId="3" xfId="1" applyFont="1" applyFill="1" applyBorder="1"/>
    <xf numFmtId="0" fontId="5" fillId="3" borderId="0" xfId="1" applyFont="1" applyFill="1" applyAlignment="1">
      <alignment horizontal="center"/>
    </xf>
    <xf numFmtId="0" fontId="5" fillId="2" borderId="0" xfId="1" applyFont="1" applyFill="1"/>
    <xf numFmtId="0" fontId="5" fillId="3" borderId="0" xfId="1" applyFont="1" applyFill="1" applyAlignment="1">
      <alignment horizontal="left"/>
    </xf>
    <xf numFmtId="0" fontId="3" fillId="3" borderId="0" xfId="1" applyFont="1" applyFill="1"/>
    <xf numFmtId="0" fontId="6" fillId="3" borderId="0" xfId="1" applyFont="1" applyFill="1"/>
    <xf numFmtId="14" fontId="5" fillId="3" borderId="3" xfId="0" applyNumberFormat="1" applyFont="1" applyFill="1" applyBorder="1" applyAlignment="1" applyProtection="1">
      <alignment horizontal="center"/>
      <protection locked="0"/>
    </xf>
    <xf numFmtId="0" fontId="3" fillId="0" borderId="0" xfId="0" applyFont="1"/>
    <xf numFmtId="0" fontId="5" fillId="2" borderId="0" xfId="1" applyFont="1" applyFill="1" applyAlignment="1">
      <alignment horizontal="right"/>
    </xf>
    <xf numFmtId="0" fontId="5" fillId="3" borderId="3" xfId="1" applyFont="1" applyFill="1" applyBorder="1" applyAlignment="1" applyProtection="1">
      <alignment horizontal="left"/>
      <protection locked="0"/>
    </xf>
    <xf numFmtId="0" fontId="5" fillId="3" borderId="2" xfId="1" applyFont="1" applyFill="1" applyBorder="1" applyAlignment="1" applyProtection="1">
      <alignment horizontal="left"/>
      <protection locked="0"/>
    </xf>
    <xf numFmtId="0" fontId="3" fillId="4" borderId="1" xfId="1" applyFont="1" applyFill="1" applyBorder="1" applyAlignment="1">
      <alignment horizontal="left" vertical="center"/>
    </xf>
    <xf numFmtId="9" fontId="4" fillId="0" borderId="0" xfId="3" applyFont="1" applyProtection="1"/>
    <xf numFmtId="4" fontId="2" fillId="0" borderId="1" xfId="1" applyNumberFormat="1" applyFont="1" applyBorder="1" applyAlignment="1" applyProtection="1">
      <alignment vertical="center"/>
      <protection locked="0"/>
    </xf>
    <xf numFmtId="9" fontId="1" fillId="0" borderId="0" xfId="1" applyNumberFormat="1"/>
    <xf numFmtId="0" fontId="6" fillId="4" borderId="1" xfId="1" applyFont="1" applyFill="1" applyBorder="1" applyAlignment="1">
      <alignment horizontal="left" vertical="center"/>
    </xf>
    <xf numFmtId="4" fontId="6" fillId="4" borderId="1" xfId="1" applyNumberFormat="1" applyFont="1" applyFill="1" applyBorder="1" applyAlignment="1">
      <alignment horizontal="left"/>
    </xf>
    <xf numFmtId="0" fontId="13" fillId="0" borderId="0" xfId="0" applyFont="1" applyAlignment="1">
      <alignment vertical="center"/>
    </xf>
    <xf numFmtId="0" fontId="9" fillId="0" borderId="0" xfId="0" applyFont="1" applyAlignment="1">
      <alignment horizontal="left" vertical="center" indent="10"/>
    </xf>
    <xf numFmtId="0" fontId="17" fillId="0" borderId="0" xfId="0" applyFont="1" applyAlignment="1">
      <alignment vertical="center"/>
    </xf>
    <xf numFmtId="0" fontId="18" fillId="0" borderId="0" xfId="0" applyFont="1"/>
    <xf numFmtId="0" fontId="19" fillId="0" borderId="0" xfId="0" applyFont="1" applyProtection="1">
      <protection locked="0"/>
    </xf>
    <xf numFmtId="0" fontId="5" fillId="2" borderId="1" xfId="1" applyFont="1" applyFill="1" applyBorder="1" applyAlignment="1">
      <alignment vertical="center"/>
    </xf>
    <xf numFmtId="0" fontId="5" fillId="2" borderId="6" xfId="1" applyFont="1" applyFill="1" applyBorder="1" applyAlignment="1">
      <alignment vertical="center"/>
    </xf>
    <xf numFmtId="0" fontId="12" fillId="0" borderId="0" xfId="1" applyFont="1"/>
    <xf numFmtId="4" fontId="2" fillId="5" borderId="1" xfId="1" applyNumberFormat="1" applyFont="1" applyFill="1" applyBorder="1" applyAlignment="1">
      <alignment horizontal="left" vertical="center"/>
    </xf>
    <xf numFmtId="4" fontId="3" fillId="5" borderId="1" xfId="1" applyNumberFormat="1" applyFont="1" applyFill="1" applyBorder="1" applyAlignment="1">
      <alignment horizontal="left" vertical="center"/>
    </xf>
    <xf numFmtId="4" fontId="3" fillId="5" borderId="1" xfId="1" applyNumberFormat="1" applyFont="1" applyFill="1" applyBorder="1" applyAlignment="1">
      <alignment horizontal="right" vertical="center"/>
    </xf>
    <xf numFmtId="4" fontId="2" fillId="5" borderId="1" xfId="1" applyNumberFormat="1" applyFont="1" applyFill="1" applyBorder="1" applyAlignment="1">
      <alignment horizontal="left"/>
    </xf>
    <xf numFmtId="0" fontId="4" fillId="0" borderId="0" xfId="1" applyFont="1" applyAlignment="1">
      <alignment vertical="center" wrapText="1"/>
    </xf>
    <xf numFmtId="0" fontId="4" fillId="5" borderId="8" xfId="1" applyFont="1" applyFill="1" applyBorder="1" applyAlignment="1">
      <alignment horizontal="right" vertical="center"/>
    </xf>
    <xf numFmtId="0" fontId="4" fillId="5" borderId="9" xfId="1" applyFont="1" applyFill="1" applyBorder="1" applyAlignment="1">
      <alignment horizontal="right" vertical="center"/>
    </xf>
    <xf numFmtId="0" fontId="22" fillId="5" borderId="10" xfId="1" applyFont="1" applyFill="1" applyBorder="1" applyAlignment="1">
      <alignment horizontal="center" vertical="center" wrapText="1"/>
    </xf>
    <xf numFmtId="0" fontId="22" fillId="5" borderId="5" xfId="1" applyFont="1" applyFill="1" applyBorder="1" applyAlignment="1">
      <alignment horizontal="center" vertical="center" wrapText="1"/>
    </xf>
    <xf numFmtId="0" fontId="22" fillId="5" borderId="11" xfId="1" applyFont="1" applyFill="1" applyBorder="1" applyAlignment="1">
      <alignment horizontal="center" vertical="center" wrapText="1"/>
    </xf>
    <xf numFmtId="0" fontId="4" fillId="5" borderId="7" xfId="1" applyFont="1" applyFill="1" applyBorder="1"/>
    <xf numFmtId="0" fontId="4" fillId="5" borderId="1" xfId="1" applyFont="1" applyFill="1" applyBorder="1"/>
    <xf numFmtId="0" fontId="0" fillId="0" borderId="0" xfId="0" applyAlignment="1">
      <alignment horizontal="right"/>
    </xf>
    <xf numFmtId="0" fontId="0" fillId="0" borderId="0" xfId="0" applyAlignment="1">
      <alignment horizontal="right" vertical="top"/>
    </xf>
    <xf numFmtId="0" fontId="9" fillId="0" borderId="0" xfId="0" applyFont="1" applyAlignment="1">
      <alignment horizontal="left" vertical="center"/>
    </xf>
    <xf numFmtId="0" fontId="25" fillId="0" borderId="0" xfId="0" applyFont="1" applyAlignment="1">
      <alignment horizontal="left"/>
    </xf>
    <xf numFmtId="0" fontId="5" fillId="2" borderId="6" xfId="1" applyFont="1" applyFill="1" applyBorder="1" applyAlignment="1">
      <alignment horizontal="center" vertical="center"/>
    </xf>
    <xf numFmtId="9" fontId="2" fillId="0" borderId="1" xfId="3" applyFont="1" applyFill="1" applyBorder="1" applyAlignment="1" applyProtection="1">
      <alignment vertical="center"/>
      <protection locked="0"/>
    </xf>
    <xf numFmtId="164" fontId="2" fillId="0" borderId="1" xfId="2" applyNumberFormat="1" applyFont="1" applyFill="1" applyBorder="1" applyAlignment="1" applyProtection="1">
      <alignment vertical="center"/>
      <protection locked="0"/>
    </xf>
    <xf numFmtId="14" fontId="5" fillId="3" borderId="3" xfId="0" applyNumberFormat="1" applyFont="1" applyFill="1" applyBorder="1" applyAlignment="1">
      <alignment horizontal="center"/>
    </xf>
    <xf numFmtId="14" fontId="5" fillId="3" borderId="0" xfId="0" applyNumberFormat="1" applyFont="1" applyFill="1" applyAlignment="1">
      <alignment horizontal="center"/>
    </xf>
    <xf numFmtId="0" fontId="1" fillId="5" borderId="1" xfId="0" applyFont="1" applyFill="1" applyBorder="1" applyAlignment="1">
      <alignment wrapText="1"/>
    </xf>
    <xf numFmtId="4" fontId="3" fillId="5" borderId="1" xfId="1" applyNumberFormat="1" applyFont="1" applyFill="1" applyBorder="1" applyAlignment="1">
      <alignment vertical="center"/>
    </xf>
    <xf numFmtId="4" fontId="26" fillId="5" borderId="1" xfId="1" applyNumberFormat="1" applyFont="1" applyFill="1" applyBorder="1" applyAlignment="1">
      <alignment vertical="center" wrapText="1"/>
    </xf>
    <xf numFmtId="4" fontId="16" fillId="5" borderId="1" xfId="1" applyNumberFormat="1" applyFont="1" applyFill="1" applyBorder="1" applyAlignment="1">
      <alignment vertical="center" wrapText="1"/>
    </xf>
    <xf numFmtId="0" fontId="1" fillId="5" borderId="7" xfId="0" applyFont="1" applyFill="1" applyBorder="1" applyAlignment="1">
      <alignment vertical="center" wrapText="1"/>
    </xf>
    <xf numFmtId="4" fontId="21" fillId="5" borderId="1" xfId="1" applyNumberFormat="1" applyFont="1" applyFill="1" applyBorder="1" applyAlignment="1">
      <alignment vertical="center"/>
    </xf>
    <xf numFmtId="0" fontId="1" fillId="5" borderId="1" xfId="0" applyFont="1" applyFill="1" applyBorder="1" applyAlignment="1">
      <alignment vertical="center" wrapText="1"/>
    </xf>
    <xf numFmtId="0" fontId="3" fillId="5" borderId="11" xfId="0" applyFont="1" applyFill="1" applyBorder="1" applyAlignment="1">
      <alignment horizontal="right" wrapText="1"/>
    </xf>
    <xf numFmtId="0" fontId="3" fillId="5" borderId="1" xfId="0" applyFont="1" applyFill="1" applyBorder="1" applyAlignment="1">
      <alignment horizontal="right" wrapText="1"/>
    </xf>
    <xf numFmtId="4" fontId="3" fillId="0" borderId="1" xfId="1" applyNumberFormat="1" applyFont="1" applyBorder="1" applyAlignment="1">
      <alignment horizontal="right" vertical="center"/>
    </xf>
    <xf numFmtId="4" fontId="21" fillId="5" borderId="1" xfId="1" applyNumberFormat="1" applyFont="1" applyFill="1" applyBorder="1" applyAlignment="1">
      <alignment horizontal="right" vertical="center"/>
    </xf>
    <xf numFmtId="0" fontId="7" fillId="0" borderId="0" xfId="0" applyFont="1"/>
    <xf numFmtId="0" fontId="7" fillId="0" borderId="0" xfId="0" applyFont="1" applyAlignment="1">
      <alignment wrapText="1"/>
    </xf>
    <xf numFmtId="0" fontId="7" fillId="0" borderId="0" xfId="0" applyFont="1" applyAlignment="1">
      <alignment vertical="top" wrapText="1"/>
    </xf>
    <xf numFmtId="0" fontId="20" fillId="2" borderId="6" xfId="1" applyFont="1" applyFill="1" applyBorder="1" applyAlignment="1">
      <alignment horizontal="center" vertical="center"/>
    </xf>
    <xf numFmtId="0" fontId="20" fillId="2" borderId="2"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7" xfId="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wrapText="1"/>
    </xf>
    <xf numFmtId="0" fontId="4" fillId="0" borderId="4" xfId="1" applyFont="1" applyBorder="1" applyAlignment="1">
      <alignment horizontal="center" vertical="center" wrapText="1"/>
    </xf>
    <xf numFmtId="0" fontId="4" fillId="0" borderId="0" xfId="1" applyFont="1" applyAlignment="1">
      <alignment horizontal="center" vertical="center" wrapText="1"/>
    </xf>
    <xf numFmtId="0" fontId="12" fillId="5" borderId="10"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15" fillId="0" borderId="0" xfId="0" applyFont="1" applyAlignment="1">
      <alignment horizontal="left" vertical="top" wrapText="1"/>
    </xf>
    <xf numFmtId="0" fontId="24" fillId="0" borderId="0" xfId="0" applyFont="1" applyAlignment="1">
      <alignment horizontal="left" vertical="top" wrapText="1"/>
    </xf>
    <xf numFmtId="0" fontId="9" fillId="0" borderId="0" xfId="0" applyFont="1" applyAlignment="1">
      <alignment horizontal="center" vertical="center"/>
    </xf>
  </cellXfs>
  <cellStyles count="4">
    <cellStyle name="Prozent" xfId="3" builtinId="5"/>
    <cellStyle name="Standard" xfId="0" builtinId="0"/>
    <cellStyle name="Standard 2" xfId="1" xr:uid="{00000000-0005-0000-0000-00000100000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1"/>
  <sheetViews>
    <sheetView tabSelected="1" topLeftCell="A16" zoomScaleNormal="100" zoomScaleSheetLayoutView="100" workbookViewId="0">
      <selection activeCell="D22" sqref="D22"/>
    </sheetView>
  </sheetViews>
  <sheetFormatPr baseColWidth="10" defaultColWidth="11.44140625" defaultRowHeight="13.2" x14ac:dyDescent="0.25"/>
  <cols>
    <col min="1" max="1" width="15.6640625" style="1" customWidth="1"/>
    <col min="2" max="2" width="15.6640625" style="1" hidden="1" customWidth="1"/>
    <col min="3" max="3" width="94" style="1" customWidth="1"/>
    <col min="4" max="4" width="14.33203125" style="1" customWidth="1"/>
    <col min="5" max="7" width="11.33203125" style="1" hidden="1" customWidth="1"/>
    <col min="8" max="8" width="23.6640625" style="1" bestFit="1" customWidth="1"/>
    <col min="9" max="9" width="33.44140625" style="1" bestFit="1" customWidth="1"/>
    <col min="10" max="16384" width="11.44140625" style="1"/>
  </cols>
  <sheetData>
    <row r="1" spans="1:17" ht="12" customHeight="1" x14ac:dyDescent="0.25">
      <c r="A1" s="12"/>
      <c r="B1" s="12"/>
      <c r="C1" s="12"/>
      <c r="D1" s="12"/>
      <c r="E1" s="12"/>
      <c r="F1" s="12"/>
      <c r="G1" s="12"/>
      <c r="H1" s="12"/>
      <c r="I1" s="12"/>
      <c r="J1" s="12"/>
    </row>
    <row r="2" spans="1:17" ht="12.75" customHeight="1" x14ac:dyDescent="0.3">
      <c r="A2" s="13" t="s">
        <v>6</v>
      </c>
      <c r="B2" s="13"/>
      <c r="C2" s="13"/>
      <c r="D2" s="12"/>
      <c r="E2" s="12"/>
      <c r="F2" s="12"/>
      <c r="G2" s="12"/>
      <c r="H2" s="12"/>
      <c r="I2" s="12"/>
    </row>
    <row r="3" spans="1:17" ht="14.25" customHeight="1" x14ac:dyDescent="0.25">
      <c r="A3" s="11" t="s">
        <v>1</v>
      </c>
      <c r="B3" s="11"/>
      <c r="C3" s="11"/>
      <c r="D3" s="2"/>
      <c r="E3" s="9"/>
      <c r="F3" s="9"/>
      <c r="G3" s="9"/>
      <c r="H3" s="9"/>
      <c r="I3" s="9"/>
      <c r="L3" s="22"/>
    </row>
    <row r="4" spans="1:17" ht="12.75" customHeight="1" x14ac:dyDescent="0.25">
      <c r="A4" s="11" t="s">
        <v>4</v>
      </c>
      <c r="B4" s="11"/>
      <c r="C4" s="11"/>
      <c r="D4" s="9"/>
      <c r="E4" s="9"/>
      <c r="F4" s="9"/>
      <c r="G4" s="9"/>
      <c r="H4" s="9"/>
      <c r="I4" s="9"/>
      <c r="L4" s="22"/>
    </row>
    <row r="5" spans="1:17" ht="12.75" customHeight="1" x14ac:dyDescent="0.25">
      <c r="A5" s="9"/>
      <c r="B5" s="9"/>
      <c r="C5" s="9"/>
      <c r="D5" s="9"/>
      <c r="E5" s="9"/>
      <c r="F5" s="9"/>
      <c r="G5" s="9"/>
      <c r="H5" s="9"/>
      <c r="I5" s="9"/>
      <c r="L5" s="22"/>
    </row>
    <row r="6" spans="1:17" ht="12.75" customHeight="1" x14ac:dyDescent="0.25">
      <c r="A6" s="10" t="s">
        <v>2</v>
      </c>
      <c r="B6" s="10"/>
      <c r="C6" s="17"/>
      <c r="D6" s="11"/>
      <c r="E6" s="9"/>
      <c r="F6" s="9"/>
      <c r="G6" s="9"/>
      <c r="H6" s="9"/>
      <c r="I6" s="9"/>
      <c r="L6" s="22"/>
    </row>
    <row r="7" spans="1:17" ht="12.75" customHeight="1" x14ac:dyDescent="0.25">
      <c r="A7" s="10" t="s">
        <v>0</v>
      </c>
      <c r="B7" s="10"/>
      <c r="C7" s="18"/>
      <c r="D7" s="11"/>
      <c r="E7" s="9"/>
      <c r="F7" s="9"/>
      <c r="G7" s="9"/>
      <c r="H7" s="9"/>
      <c r="I7" s="9"/>
    </row>
    <row r="8" spans="1:17" ht="12.75" customHeight="1" x14ac:dyDescent="0.25">
      <c r="A8" s="10" t="s">
        <v>3</v>
      </c>
      <c r="B8" s="10"/>
      <c r="C8" s="18"/>
      <c r="D8" s="16" t="s">
        <v>5</v>
      </c>
      <c r="E8" s="52"/>
      <c r="F8" s="52"/>
      <c r="G8" s="52"/>
      <c r="H8" s="14"/>
      <c r="I8" s="53"/>
    </row>
    <row r="9" spans="1:17" ht="12.75" customHeight="1" x14ac:dyDescent="0.25">
      <c r="A9" s="8"/>
      <c r="B9" s="8"/>
      <c r="C9" s="8"/>
      <c r="D9" s="7"/>
      <c r="E9" s="7"/>
      <c r="F9" s="7"/>
      <c r="G9" s="7"/>
      <c r="H9" s="7"/>
      <c r="I9" s="7"/>
    </row>
    <row r="10" spans="1:17" ht="12.75" customHeight="1" x14ac:dyDescent="0.25">
      <c r="A10" s="68" t="s">
        <v>7</v>
      </c>
      <c r="B10" s="69"/>
      <c r="C10" s="69"/>
      <c r="D10" s="69"/>
      <c r="E10" s="69"/>
      <c r="F10" s="69"/>
      <c r="G10" s="69"/>
      <c r="H10" s="69"/>
      <c r="I10" s="69"/>
    </row>
    <row r="11" spans="1:17" ht="12.75" customHeight="1" x14ac:dyDescent="0.25">
      <c r="A11" s="31"/>
      <c r="B11" s="31"/>
      <c r="C11" s="49" t="s">
        <v>58</v>
      </c>
      <c r="D11" s="49" t="s">
        <v>59</v>
      </c>
      <c r="E11" s="70" t="s">
        <v>60</v>
      </c>
      <c r="F11" s="71"/>
      <c r="G11" s="71"/>
      <c r="H11" s="72"/>
      <c r="I11" s="30" t="s">
        <v>56</v>
      </c>
      <c r="J11" s="32" t="s">
        <v>57</v>
      </c>
    </row>
    <row r="12" spans="1:17" s="6" customFormat="1" ht="39.6" x14ac:dyDescent="0.25">
      <c r="A12" s="77" t="s">
        <v>63</v>
      </c>
      <c r="B12" s="40"/>
      <c r="C12" s="54" t="s">
        <v>101</v>
      </c>
      <c r="D12" s="21"/>
      <c r="E12" s="55"/>
      <c r="F12" s="55"/>
      <c r="G12" s="55"/>
      <c r="H12" s="56" t="str">
        <f>IF(D12="nein","Projekt kann nicht gefördert werden","Projekt kann grundsätzlich gefördert werden")</f>
        <v>Projekt kann grundsätzlich gefördert werden</v>
      </c>
      <c r="I12" s="33" t="s">
        <v>24</v>
      </c>
    </row>
    <row r="13" spans="1:17" s="6" customFormat="1" ht="26.4" customHeight="1" x14ac:dyDescent="0.25">
      <c r="A13" s="78"/>
      <c r="B13" s="41"/>
      <c r="C13" s="54" t="s">
        <v>62</v>
      </c>
      <c r="D13" s="21"/>
      <c r="E13" s="55"/>
      <c r="F13" s="55"/>
      <c r="G13" s="55"/>
      <c r="H13" s="56" t="str">
        <f>IF(D13="nein","Projekt kann nicht gefördert werden","Projekt kann grundsätzlich gefördert werden")</f>
        <v>Projekt kann grundsätzlich gefördert werden</v>
      </c>
      <c r="I13" s="33" t="s">
        <v>24</v>
      </c>
    </row>
    <row r="14" spans="1:17" s="6" customFormat="1" ht="26.4" customHeight="1" x14ac:dyDescent="0.25">
      <c r="A14" s="78"/>
      <c r="B14" s="41"/>
      <c r="C14" s="54" t="s">
        <v>9</v>
      </c>
      <c r="D14" s="21"/>
      <c r="E14" s="55"/>
      <c r="F14" s="55"/>
      <c r="G14" s="55"/>
      <c r="H14" s="56" t="str">
        <f>IF(D14&lt;5,"Projekt kann nicht gefördert werden","Projekt kann grundsätzlich gefördert werden")</f>
        <v>Projekt kann nicht gefördert werden</v>
      </c>
      <c r="I14" s="33" t="s">
        <v>26</v>
      </c>
      <c r="M14" s="20"/>
    </row>
    <row r="15" spans="1:17" s="6" customFormat="1" ht="26.4" customHeight="1" x14ac:dyDescent="0.25">
      <c r="A15" s="78"/>
      <c r="B15" s="42"/>
      <c r="C15" s="54" t="s">
        <v>10</v>
      </c>
      <c r="D15" s="21"/>
      <c r="E15" s="55"/>
      <c r="F15" s="55"/>
      <c r="G15" s="55"/>
      <c r="H15" s="56" t="str">
        <f t="shared" ref="H15" si="0">IF(D15="nein","Projekt kann nicht gefördert werden","Projekt kann grundsätzlich gefördert werden")</f>
        <v>Projekt kann grundsätzlich gefördert werden</v>
      </c>
      <c r="I15" s="33" t="s">
        <v>24</v>
      </c>
    </row>
    <row r="16" spans="1:17" s="6" customFormat="1" ht="52.2" customHeight="1" x14ac:dyDescent="0.25">
      <c r="A16" s="77" t="s">
        <v>64</v>
      </c>
      <c r="B16" s="38"/>
      <c r="C16" s="54" t="s">
        <v>30</v>
      </c>
      <c r="D16" s="50"/>
      <c r="E16" s="55">
        <f>IF(D16&gt;30%,3,0)</f>
        <v>0</v>
      </c>
      <c r="F16" s="55">
        <f>IF(D16&gt;35%,3,0)</f>
        <v>0</v>
      </c>
      <c r="G16" s="55">
        <f>IF(D16&gt;40%,3,0)</f>
        <v>0</v>
      </c>
      <c r="H16" s="57" t="str">
        <f>IF(D16&lt;30%,"Projekt kann nicht gefördert werden oder Bedingung der Primärenergieeinsparung ist erfüllt."," ")</f>
        <v>Projekt kann nicht gefördert werden oder Bedingung der Primärenergieeinsparung ist erfüllt.</v>
      </c>
      <c r="I16" s="34" t="s">
        <v>100</v>
      </c>
      <c r="J16" s="75" t="s">
        <v>61</v>
      </c>
      <c r="K16" s="76"/>
      <c r="L16" s="76"/>
      <c r="M16" s="76"/>
      <c r="N16" s="37"/>
      <c r="O16" s="37"/>
      <c r="P16" s="37"/>
      <c r="Q16" s="37"/>
    </row>
    <row r="17" spans="1:17" s="6" customFormat="1" ht="49.95" customHeight="1" x14ac:dyDescent="0.25">
      <c r="A17" s="78"/>
      <c r="B17" s="39">
        <v>1</v>
      </c>
      <c r="C17" s="58" t="s">
        <v>31</v>
      </c>
      <c r="D17" s="50"/>
      <c r="E17" s="55">
        <f>IF(D17&gt;45%,3,0)</f>
        <v>0</v>
      </c>
      <c r="F17" s="55">
        <f>IF(D17&gt;50%,3,0)</f>
        <v>0</v>
      </c>
      <c r="G17" s="55">
        <f>IF(D17&gt;55%,3,0)</f>
        <v>0</v>
      </c>
      <c r="H17" s="57" t="str">
        <f>IF(D17&lt;45%,"Projekt kann nicht gefördert werden oder Bedingung der Treibhausgasemissionen ist erfüllt."," ")</f>
        <v>Projekt kann nicht gefördert werden oder Bedingung der Treibhausgasemissionen ist erfüllt.</v>
      </c>
      <c r="I17" s="34" t="s">
        <v>25</v>
      </c>
      <c r="J17" s="75"/>
      <c r="K17" s="76"/>
      <c r="L17" s="76"/>
      <c r="M17" s="76"/>
      <c r="N17" s="37"/>
      <c r="O17" s="37"/>
      <c r="P17" s="37"/>
      <c r="Q17" s="37"/>
    </row>
    <row r="18" spans="1:17" s="6" customFormat="1" ht="43.5" customHeight="1" x14ac:dyDescent="0.25">
      <c r="A18" s="78"/>
      <c r="B18" s="43">
        <v>2</v>
      </c>
      <c r="C18" s="54" t="s">
        <v>11</v>
      </c>
      <c r="D18" s="21"/>
      <c r="E18" s="55">
        <f>IF(D18="ja",3,0)</f>
        <v>0</v>
      </c>
      <c r="F18" s="55"/>
      <c r="G18" s="55"/>
      <c r="H18" s="59"/>
      <c r="I18" s="33" t="s">
        <v>24</v>
      </c>
    </row>
    <row r="19" spans="1:17" s="6" customFormat="1" ht="26.4" customHeight="1" x14ac:dyDescent="0.25">
      <c r="A19" s="78"/>
      <c r="B19" s="44">
        <v>3</v>
      </c>
      <c r="C19" s="60" t="s">
        <v>12</v>
      </c>
      <c r="D19" s="21"/>
      <c r="E19" s="55">
        <f>IF(D19="ja",3,0)</f>
        <v>0</v>
      </c>
      <c r="F19" s="55"/>
      <c r="G19" s="55"/>
      <c r="H19" s="59"/>
      <c r="I19" s="33" t="s">
        <v>24</v>
      </c>
    </row>
    <row r="20" spans="1:17" s="6" customFormat="1" ht="15" customHeight="1" x14ac:dyDescent="0.25">
      <c r="A20" s="78"/>
      <c r="B20" s="39">
        <v>4</v>
      </c>
      <c r="C20" s="60" t="s">
        <v>13</v>
      </c>
      <c r="D20" s="21">
        <v>116</v>
      </c>
      <c r="E20" s="55">
        <f>IF(D20&lt;115.01,2,0)</f>
        <v>0</v>
      </c>
      <c r="F20" s="55">
        <f>IF(D20&lt;104.01,2,0)</f>
        <v>0</v>
      </c>
      <c r="G20" s="55">
        <f>IF(D20&lt;92,2,0)</f>
        <v>0</v>
      </c>
      <c r="H20" s="59"/>
      <c r="I20" s="33" t="s">
        <v>99</v>
      </c>
      <c r="J20" s="6" t="s">
        <v>28</v>
      </c>
    </row>
    <row r="21" spans="1:17" s="6" customFormat="1" hidden="1" x14ac:dyDescent="0.25">
      <c r="A21" s="78"/>
      <c r="B21" s="43">
        <v>5</v>
      </c>
      <c r="C21" s="54" t="s">
        <v>14</v>
      </c>
      <c r="D21" s="21"/>
      <c r="E21" s="55"/>
      <c r="F21" s="55"/>
      <c r="G21" s="55"/>
      <c r="H21" s="59"/>
      <c r="I21" s="33" t="s">
        <v>27</v>
      </c>
      <c r="J21" s="6" t="s">
        <v>29</v>
      </c>
    </row>
    <row r="22" spans="1:17" s="6" customFormat="1" ht="52.8" x14ac:dyDescent="0.25">
      <c r="A22" s="78"/>
      <c r="B22" s="44">
        <v>5</v>
      </c>
      <c r="C22" s="54" t="s">
        <v>69</v>
      </c>
      <c r="D22" s="21"/>
      <c r="E22" s="55">
        <f t="shared" ref="E22:E24" si="1">IF(D22="ja",3,0)</f>
        <v>0</v>
      </c>
      <c r="F22" s="55"/>
      <c r="G22" s="55"/>
      <c r="H22" s="59"/>
      <c r="I22" s="33" t="s">
        <v>24</v>
      </c>
    </row>
    <row r="23" spans="1:17" s="6" customFormat="1" ht="26.4" customHeight="1" x14ac:dyDescent="0.25">
      <c r="A23" s="78"/>
      <c r="B23" s="44">
        <v>6</v>
      </c>
      <c r="C23" s="60" t="s">
        <v>90</v>
      </c>
      <c r="D23" s="21"/>
      <c r="E23" s="55">
        <f t="shared" si="1"/>
        <v>0</v>
      </c>
      <c r="F23" s="55"/>
      <c r="G23" s="55"/>
      <c r="H23" s="59"/>
      <c r="I23" s="33" t="s">
        <v>24</v>
      </c>
    </row>
    <row r="24" spans="1:17" s="6" customFormat="1" ht="26.4" customHeight="1" x14ac:dyDescent="0.25">
      <c r="A24" s="78"/>
      <c r="B24" s="44">
        <v>7</v>
      </c>
      <c r="C24" s="54" t="s">
        <v>91</v>
      </c>
      <c r="D24" s="21"/>
      <c r="E24" s="55">
        <f t="shared" si="1"/>
        <v>0</v>
      </c>
      <c r="F24" s="55"/>
      <c r="G24" s="55"/>
      <c r="H24" s="59"/>
      <c r="I24" s="33" t="s">
        <v>24</v>
      </c>
    </row>
    <row r="25" spans="1:17" s="6" customFormat="1" ht="26.4" customHeight="1" x14ac:dyDescent="0.25">
      <c r="A25" s="78"/>
      <c r="B25" s="44">
        <v>8</v>
      </c>
      <c r="C25" s="60" t="s">
        <v>19</v>
      </c>
      <c r="D25" s="21"/>
      <c r="E25" s="55">
        <f>IF(D25="nicht unterstützt",0,0)</f>
        <v>0</v>
      </c>
      <c r="F25" s="55">
        <f>IF(D25="indirekt unterstützt",1,0)</f>
        <v>0</v>
      </c>
      <c r="G25" s="55">
        <f>IF(D25="direkt unterstützt",3,0)</f>
        <v>0</v>
      </c>
      <c r="H25" s="59"/>
      <c r="I25" s="33" t="s">
        <v>102</v>
      </c>
    </row>
    <row r="26" spans="1:17" s="6" customFormat="1" ht="26.4" customHeight="1" x14ac:dyDescent="0.25">
      <c r="A26" s="78"/>
      <c r="B26" s="44">
        <v>9</v>
      </c>
      <c r="C26" s="54" t="s">
        <v>20</v>
      </c>
      <c r="D26" s="51"/>
      <c r="E26" s="55">
        <f>IF(D26&gt;1499999,1,0)</f>
        <v>0</v>
      </c>
      <c r="F26" s="55">
        <f>IF(D26&gt;2000000,1,0)</f>
        <v>0</v>
      </c>
      <c r="G26" s="55">
        <f>IF(D26&gt;2500000,1,0)</f>
        <v>0</v>
      </c>
      <c r="H26" s="59"/>
      <c r="I26" s="35"/>
      <c r="J26" s="6" t="s">
        <v>98</v>
      </c>
    </row>
    <row r="27" spans="1:17" s="6" customFormat="1" ht="26.4" customHeight="1" x14ac:dyDescent="0.25">
      <c r="A27" s="79"/>
      <c r="B27" s="44">
        <v>10</v>
      </c>
      <c r="C27" s="54" t="s">
        <v>21</v>
      </c>
      <c r="D27" s="5"/>
      <c r="E27" s="55">
        <f>IF(D27="ja",3,0)</f>
        <v>0</v>
      </c>
      <c r="F27" s="55"/>
      <c r="G27" s="55"/>
      <c r="H27" s="59"/>
      <c r="I27" s="33" t="s">
        <v>24</v>
      </c>
    </row>
    <row r="28" spans="1:17" s="6" customFormat="1" ht="12.75" customHeight="1" x14ac:dyDescent="0.25">
      <c r="A28" s="61"/>
      <c r="B28" s="62"/>
      <c r="C28" s="62"/>
      <c r="D28" s="63"/>
      <c r="E28" s="35">
        <f>SUM(E12:E27)</f>
        <v>0</v>
      </c>
      <c r="F28" s="35">
        <f>SUM(F12:F27)</f>
        <v>0</v>
      </c>
      <c r="G28" s="35">
        <f>SUM(G12:G27)</f>
        <v>0</v>
      </c>
      <c r="H28" s="64"/>
      <c r="I28" s="35"/>
    </row>
    <row r="29" spans="1:17" s="4" customFormat="1" ht="26.4" customHeight="1" x14ac:dyDescent="0.3">
      <c r="A29" s="19"/>
      <c r="B29" s="19"/>
      <c r="C29" s="23" t="s">
        <v>34</v>
      </c>
      <c r="D29" s="24">
        <f>+E28+F28+G28</f>
        <v>0</v>
      </c>
      <c r="E29" s="36"/>
      <c r="F29" s="36"/>
      <c r="G29" s="36"/>
      <c r="H29" s="36"/>
      <c r="I29" s="33"/>
    </row>
    <row r="30" spans="1:17" x14ac:dyDescent="0.25">
      <c r="A30" s="2"/>
      <c r="B30" s="2"/>
      <c r="C30" s="2"/>
      <c r="D30" s="2"/>
      <c r="E30" s="2"/>
      <c r="F30" s="2"/>
      <c r="G30" s="2"/>
      <c r="H30" s="2"/>
      <c r="I30" s="2"/>
    </row>
    <row r="31" spans="1:17" x14ac:dyDescent="0.25">
      <c r="I31" s="3"/>
    </row>
    <row r="33" spans="1:10" x14ac:dyDescent="0.25">
      <c r="A33" s="74"/>
      <c r="B33" s="74"/>
      <c r="C33" s="74"/>
      <c r="D33" s="74"/>
      <c r="E33" s="74"/>
      <c r="F33" s="74"/>
      <c r="G33" s="74"/>
      <c r="H33" s="74"/>
      <c r="I33" s="74"/>
      <c r="J33" s="74"/>
    </row>
    <row r="34" spans="1:10" x14ac:dyDescent="0.25">
      <c r="A34" s="74"/>
      <c r="B34" s="74"/>
      <c r="C34" s="74"/>
      <c r="D34" s="74"/>
      <c r="E34" s="74"/>
      <c r="F34" s="74"/>
      <c r="G34" s="74"/>
      <c r="H34" s="74"/>
      <c r="I34" s="74"/>
      <c r="J34" s="74"/>
    </row>
    <row r="35" spans="1:10" x14ac:dyDescent="0.25">
      <c r="A35" s="65"/>
      <c r="B35" s="65"/>
      <c r="C35" s="65"/>
      <c r="D35" s="66"/>
      <c r="E35" s="66"/>
      <c r="F35" s="66"/>
      <c r="G35" s="66"/>
      <c r="H35" s="66"/>
      <c r="I35" s="66"/>
      <c r="J35" s="66"/>
    </row>
    <row r="36" spans="1:10" x14ac:dyDescent="0.25">
      <c r="A36" s="15"/>
      <c r="B36" s="15"/>
      <c r="C36" s="15"/>
      <c r="D36" s="15"/>
      <c r="E36" s="15"/>
      <c r="F36" s="15"/>
      <c r="G36" s="15"/>
      <c r="H36" s="15"/>
      <c r="I36" s="15"/>
      <c r="J36" s="15"/>
    </row>
    <row r="37" spans="1:10" x14ac:dyDescent="0.25">
      <c r="A37" s="73"/>
      <c r="B37" s="73"/>
      <c r="C37" s="73"/>
      <c r="D37" s="73"/>
      <c r="E37" s="73"/>
      <c r="F37" s="67"/>
      <c r="G37" s="67"/>
      <c r="H37" s="67"/>
      <c r="I37" s="65"/>
      <c r="J37" s="65"/>
    </row>
    <row r="38" spans="1:10" x14ac:dyDescent="0.25">
      <c r="A38" s="15"/>
      <c r="B38" s="15"/>
      <c r="C38" s="15"/>
      <c r="D38" s="15"/>
      <c r="E38" s="15"/>
      <c r="F38" s="15"/>
      <c r="G38" s="15"/>
      <c r="H38" s="15"/>
      <c r="I38" s="15"/>
      <c r="J38" s="15"/>
    </row>
    <row r="39" spans="1:10" x14ac:dyDescent="0.25">
      <c r="A39" s="15"/>
      <c r="B39" s="15"/>
      <c r="C39" s="15"/>
      <c r="D39" s="15"/>
      <c r="E39" s="15"/>
      <c r="F39" s="15"/>
      <c r="G39" s="15"/>
      <c r="H39" s="15"/>
      <c r="I39" s="15"/>
      <c r="J39" s="15"/>
    </row>
    <row r="40" spans="1:10" x14ac:dyDescent="0.25">
      <c r="A40" s="15"/>
      <c r="B40" s="15"/>
      <c r="C40" s="15"/>
      <c r="D40" s="15"/>
      <c r="E40" s="15"/>
      <c r="F40" s="15"/>
      <c r="G40" s="15"/>
      <c r="H40" s="15"/>
      <c r="I40" s="15"/>
      <c r="J40" s="15"/>
    </row>
    <row r="41" spans="1:10" x14ac:dyDescent="0.25">
      <c r="A41" s="15"/>
      <c r="B41" s="15"/>
      <c r="C41" s="15"/>
      <c r="D41" s="15"/>
      <c r="E41" s="15"/>
      <c r="F41" s="15"/>
      <c r="G41" s="15"/>
      <c r="H41" s="15"/>
      <c r="I41" s="15"/>
      <c r="J41" s="15"/>
    </row>
  </sheetData>
  <sheetProtection algorithmName="SHA-512" hashValue="hTfhE+KUeq+tiiBZEkVfhTHSWlWa7IwxaloFrzn2zPK71FEJUCs5QjKv8rLWUxIXBV7+LbuzZV3N4b37wbHcyg==" saltValue="lJPEMvvce7+0RXOx+qHhkw==" spinCount="100000" sheet="1" selectLockedCells="1"/>
  <protectedRanges>
    <protectedRange algorithmName="SHA-512" hashValue="L+pH8yC4pxbTZfOi1X86wyspjLqsIjOn1LZIxFvhi2jvJMNRMYoYNCYIwFCPHS1OgkhXZSqZhCwd92cPbsdM8Q==" saltValue="AVZZDlsyAnwjW1sIUyYdBQ==" spinCount="100000" sqref="D12:D27" name="Bereich1"/>
  </protectedRanges>
  <customSheetViews>
    <customSheetView guid="{C0C86DC9-80D7-42F6-B8C9-E7EE24C74ACA}" scale="70" fitToPage="1" hiddenRows="1">
      <selection activeCell="B6" sqref="B6:B8"/>
      <pageMargins left="0.70866141732283472" right="0.70866141732283472" top="0.39370078740157483" bottom="0.39370078740157483" header="0.31496062992125984" footer="0.31496062992125984"/>
      <printOptions horizontalCentered="1"/>
      <pageSetup paperSize="9" scale="64" orientation="landscape" r:id="rId1"/>
      <headerFooter alignWithMargins="0"/>
    </customSheetView>
  </customSheetViews>
  <mergeCells count="8">
    <mergeCell ref="A10:I10"/>
    <mergeCell ref="E11:H11"/>
    <mergeCell ref="A37:E37"/>
    <mergeCell ref="A33:J33"/>
    <mergeCell ref="A34:J34"/>
    <mergeCell ref="J16:M17"/>
    <mergeCell ref="A12:A15"/>
    <mergeCell ref="A16:A27"/>
  </mergeCells>
  <dataValidations count="3">
    <dataValidation type="list" allowBlank="1" showInputMessage="1" showErrorMessage="1" sqref="D65520 IU65520 SQ65520 ACM65520 AMI65520 AWE65520 BGA65520 BPW65520 BZS65520 CJO65520 CTK65520 DDG65520 DNC65520 DWY65520 EGU65520 EQQ65520 FAM65520 FKI65520 FUE65520 GEA65520 GNW65520 GXS65520 HHO65520 HRK65520 IBG65520 ILC65520 IUY65520 JEU65520 JOQ65520 JYM65520 KII65520 KSE65520 LCA65520 LLW65520 LVS65520 MFO65520 MPK65520 MZG65520 NJC65520 NSY65520 OCU65520 OMQ65520 OWM65520 PGI65520 PQE65520 QAA65520 QJW65520 QTS65520 RDO65520 RNK65520 RXG65520 SHC65520 SQY65520 TAU65520 TKQ65520 TUM65520 UEI65520 UOE65520 UYA65520 VHW65520 VRS65520 WBO65520 WLK65520 WVG65520 D131056 IU131056 SQ131056 ACM131056 AMI131056 AWE131056 BGA131056 BPW131056 BZS131056 CJO131056 CTK131056 DDG131056 DNC131056 DWY131056 EGU131056 EQQ131056 FAM131056 FKI131056 FUE131056 GEA131056 GNW131056 GXS131056 HHO131056 HRK131056 IBG131056 ILC131056 IUY131056 JEU131056 JOQ131056 JYM131056 KII131056 KSE131056 LCA131056 LLW131056 LVS131056 MFO131056 MPK131056 MZG131056 NJC131056 NSY131056 OCU131056 OMQ131056 OWM131056 PGI131056 PQE131056 QAA131056 QJW131056 QTS131056 RDO131056 RNK131056 RXG131056 SHC131056 SQY131056 TAU131056 TKQ131056 TUM131056 UEI131056 UOE131056 UYA131056 VHW131056 VRS131056 WBO131056 WLK131056 WVG131056 D196592 IU196592 SQ196592 ACM196592 AMI196592 AWE196592 BGA196592 BPW196592 BZS196592 CJO196592 CTK196592 DDG196592 DNC196592 DWY196592 EGU196592 EQQ196592 FAM196592 FKI196592 FUE196592 GEA196592 GNW196592 GXS196592 HHO196592 HRK196592 IBG196592 ILC196592 IUY196592 JEU196592 JOQ196592 JYM196592 KII196592 KSE196592 LCA196592 LLW196592 LVS196592 MFO196592 MPK196592 MZG196592 NJC196592 NSY196592 OCU196592 OMQ196592 OWM196592 PGI196592 PQE196592 QAA196592 QJW196592 QTS196592 RDO196592 RNK196592 RXG196592 SHC196592 SQY196592 TAU196592 TKQ196592 TUM196592 UEI196592 UOE196592 UYA196592 VHW196592 VRS196592 WBO196592 WLK196592 WVG196592 D262128 IU262128 SQ262128 ACM262128 AMI262128 AWE262128 BGA262128 BPW262128 BZS262128 CJO262128 CTK262128 DDG262128 DNC262128 DWY262128 EGU262128 EQQ262128 FAM262128 FKI262128 FUE262128 GEA262128 GNW262128 GXS262128 HHO262128 HRK262128 IBG262128 ILC262128 IUY262128 JEU262128 JOQ262128 JYM262128 KII262128 KSE262128 LCA262128 LLW262128 LVS262128 MFO262128 MPK262128 MZG262128 NJC262128 NSY262128 OCU262128 OMQ262128 OWM262128 PGI262128 PQE262128 QAA262128 QJW262128 QTS262128 RDO262128 RNK262128 RXG262128 SHC262128 SQY262128 TAU262128 TKQ262128 TUM262128 UEI262128 UOE262128 UYA262128 VHW262128 VRS262128 WBO262128 WLK262128 WVG262128 D327664 IU327664 SQ327664 ACM327664 AMI327664 AWE327664 BGA327664 BPW327664 BZS327664 CJO327664 CTK327664 DDG327664 DNC327664 DWY327664 EGU327664 EQQ327664 FAM327664 FKI327664 FUE327664 GEA327664 GNW327664 GXS327664 HHO327664 HRK327664 IBG327664 ILC327664 IUY327664 JEU327664 JOQ327664 JYM327664 KII327664 KSE327664 LCA327664 LLW327664 LVS327664 MFO327664 MPK327664 MZG327664 NJC327664 NSY327664 OCU327664 OMQ327664 OWM327664 PGI327664 PQE327664 QAA327664 QJW327664 QTS327664 RDO327664 RNK327664 RXG327664 SHC327664 SQY327664 TAU327664 TKQ327664 TUM327664 UEI327664 UOE327664 UYA327664 VHW327664 VRS327664 WBO327664 WLK327664 WVG327664 D393200 IU393200 SQ393200 ACM393200 AMI393200 AWE393200 BGA393200 BPW393200 BZS393200 CJO393200 CTK393200 DDG393200 DNC393200 DWY393200 EGU393200 EQQ393200 FAM393200 FKI393200 FUE393200 GEA393200 GNW393200 GXS393200 HHO393200 HRK393200 IBG393200 ILC393200 IUY393200 JEU393200 JOQ393200 JYM393200 KII393200 KSE393200 LCA393200 LLW393200 LVS393200 MFO393200 MPK393200 MZG393200 NJC393200 NSY393200 OCU393200 OMQ393200 OWM393200 PGI393200 PQE393200 QAA393200 QJW393200 QTS393200 RDO393200 RNK393200 RXG393200 SHC393200 SQY393200 TAU393200 TKQ393200 TUM393200 UEI393200 UOE393200 UYA393200 VHW393200 VRS393200 WBO393200 WLK393200 WVG393200 D458736 IU458736 SQ458736 ACM458736 AMI458736 AWE458736 BGA458736 BPW458736 BZS458736 CJO458736 CTK458736 DDG458736 DNC458736 DWY458736 EGU458736 EQQ458736 FAM458736 FKI458736 FUE458736 GEA458736 GNW458736 GXS458736 HHO458736 HRK458736 IBG458736 ILC458736 IUY458736 JEU458736 JOQ458736 JYM458736 KII458736 KSE458736 LCA458736 LLW458736 LVS458736 MFO458736 MPK458736 MZG458736 NJC458736 NSY458736 OCU458736 OMQ458736 OWM458736 PGI458736 PQE458736 QAA458736 QJW458736 QTS458736 RDO458736 RNK458736 RXG458736 SHC458736 SQY458736 TAU458736 TKQ458736 TUM458736 UEI458736 UOE458736 UYA458736 VHW458736 VRS458736 WBO458736 WLK458736 WVG458736 D524272 IU524272 SQ524272 ACM524272 AMI524272 AWE524272 BGA524272 BPW524272 BZS524272 CJO524272 CTK524272 DDG524272 DNC524272 DWY524272 EGU524272 EQQ524272 FAM524272 FKI524272 FUE524272 GEA524272 GNW524272 GXS524272 HHO524272 HRK524272 IBG524272 ILC524272 IUY524272 JEU524272 JOQ524272 JYM524272 KII524272 KSE524272 LCA524272 LLW524272 LVS524272 MFO524272 MPK524272 MZG524272 NJC524272 NSY524272 OCU524272 OMQ524272 OWM524272 PGI524272 PQE524272 QAA524272 QJW524272 QTS524272 RDO524272 RNK524272 RXG524272 SHC524272 SQY524272 TAU524272 TKQ524272 TUM524272 UEI524272 UOE524272 UYA524272 VHW524272 VRS524272 WBO524272 WLK524272 WVG524272 D589808 IU589808 SQ589808 ACM589808 AMI589808 AWE589808 BGA589808 BPW589808 BZS589808 CJO589808 CTK589808 DDG589808 DNC589808 DWY589808 EGU589808 EQQ589808 FAM589808 FKI589808 FUE589808 GEA589808 GNW589808 GXS589808 HHO589808 HRK589808 IBG589808 ILC589808 IUY589808 JEU589808 JOQ589808 JYM589808 KII589808 KSE589808 LCA589808 LLW589808 LVS589808 MFO589808 MPK589808 MZG589808 NJC589808 NSY589808 OCU589808 OMQ589808 OWM589808 PGI589808 PQE589808 QAA589808 QJW589808 QTS589808 RDO589808 RNK589808 RXG589808 SHC589808 SQY589808 TAU589808 TKQ589808 TUM589808 UEI589808 UOE589808 UYA589808 VHW589808 VRS589808 WBO589808 WLK589808 WVG589808 D655344 IU655344 SQ655344 ACM655344 AMI655344 AWE655344 BGA655344 BPW655344 BZS655344 CJO655344 CTK655344 DDG655344 DNC655344 DWY655344 EGU655344 EQQ655344 FAM655344 FKI655344 FUE655344 GEA655344 GNW655344 GXS655344 HHO655344 HRK655344 IBG655344 ILC655344 IUY655344 JEU655344 JOQ655344 JYM655344 KII655344 KSE655344 LCA655344 LLW655344 LVS655344 MFO655344 MPK655344 MZG655344 NJC655344 NSY655344 OCU655344 OMQ655344 OWM655344 PGI655344 PQE655344 QAA655344 QJW655344 QTS655344 RDO655344 RNK655344 RXG655344 SHC655344 SQY655344 TAU655344 TKQ655344 TUM655344 UEI655344 UOE655344 UYA655344 VHW655344 VRS655344 WBO655344 WLK655344 WVG655344 D720880 IU720880 SQ720880 ACM720880 AMI720880 AWE720880 BGA720880 BPW720880 BZS720880 CJO720880 CTK720880 DDG720880 DNC720880 DWY720880 EGU720880 EQQ720880 FAM720880 FKI720880 FUE720880 GEA720880 GNW720880 GXS720880 HHO720880 HRK720880 IBG720880 ILC720880 IUY720880 JEU720880 JOQ720880 JYM720880 KII720880 KSE720880 LCA720880 LLW720880 LVS720880 MFO720880 MPK720880 MZG720880 NJC720880 NSY720880 OCU720880 OMQ720880 OWM720880 PGI720880 PQE720880 QAA720880 QJW720880 QTS720880 RDO720880 RNK720880 RXG720880 SHC720880 SQY720880 TAU720880 TKQ720880 TUM720880 UEI720880 UOE720880 UYA720880 VHW720880 VRS720880 WBO720880 WLK720880 WVG720880 D786416 IU786416 SQ786416 ACM786416 AMI786416 AWE786416 BGA786416 BPW786416 BZS786416 CJO786416 CTK786416 DDG786416 DNC786416 DWY786416 EGU786416 EQQ786416 FAM786416 FKI786416 FUE786416 GEA786416 GNW786416 GXS786416 HHO786416 HRK786416 IBG786416 ILC786416 IUY786416 JEU786416 JOQ786416 JYM786416 KII786416 KSE786416 LCA786416 LLW786416 LVS786416 MFO786416 MPK786416 MZG786416 NJC786416 NSY786416 OCU786416 OMQ786416 OWM786416 PGI786416 PQE786416 QAA786416 QJW786416 QTS786416 RDO786416 RNK786416 RXG786416 SHC786416 SQY786416 TAU786416 TKQ786416 TUM786416 UEI786416 UOE786416 UYA786416 VHW786416 VRS786416 WBO786416 WLK786416 WVG786416 D851952 IU851952 SQ851952 ACM851952 AMI851952 AWE851952 BGA851952 BPW851952 BZS851952 CJO851952 CTK851952 DDG851952 DNC851952 DWY851952 EGU851952 EQQ851952 FAM851952 FKI851952 FUE851952 GEA851952 GNW851952 GXS851952 HHO851952 HRK851952 IBG851952 ILC851952 IUY851952 JEU851952 JOQ851952 JYM851952 KII851952 KSE851952 LCA851952 LLW851952 LVS851952 MFO851952 MPK851952 MZG851952 NJC851952 NSY851952 OCU851952 OMQ851952 OWM851952 PGI851952 PQE851952 QAA851952 QJW851952 QTS851952 RDO851952 RNK851952 RXG851952 SHC851952 SQY851952 TAU851952 TKQ851952 TUM851952 UEI851952 UOE851952 UYA851952 VHW851952 VRS851952 WBO851952 WLK851952 WVG851952 D917488 IU917488 SQ917488 ACM917488 AMI917488 AWE917488 BGA917488 BPW917488 BZS917488 CJO917488 CTK917488 DDG917488 DNC917488 DWY917488 EGU917488 EQQ917488 FAM917488 FKI917488 FUE917488 GEA917488 GNW917488 GXS917488 HHO917488 HRK917488 IBG917488 ILC917488 IUY917488 JEU917488 JOQ917488 JYM917488 KII917488 KSE917488 LCA917488 LLW917488 LVS917488 MFO917488 MPK917488 MZG917488 NJC917488 NSY917488 OCU917488 OMQ917488 OWM917488 PGI917488 PQE917488 QAA917488 QJW917488 QTS917488 RDO917488 RNK917488 RXG917488 SHC917488 SQY917488 TAU917488 TKQ917488 TUM917488 UEI917488 UOE917488 UYA917488 VHW917488 VRS917488 WBO917488 WLK917488 WVG917488 D983024 IU983024 SQ983024 ACM983024 AMI983024 AWE983024 BGA983024 BPW983024 BZS983024 CJO983024 CTK983024 DDG983024 DNC983024 DWY983024 EGU983024 EQQ983024 FAM983024 FKI983024 FUE983024 GEA983024 GNW983024 GXS983024 HHO983024 HRK983024 IBG983024 ILC983024 IUY983024 JEU983024 JOQ983024 JYM983024 KII983024 KSE983024 LCA983024 LLW983024 LVS983024 MFO983024 MPK983024 MZG983024 NJC983024 NSY983024 OCU983024 OMQ983024 OWM983024 PGI983024 PQE983024 QAA983024 QJW983024 QTS983024 RDO983024 RNK983024 RXG983024 SHC983024 SQY983024 TAU983024 TKQ983024 TUM983024 UEI983024 UOE983024 UYA983024 VHW983024 VRS983024 WBO983024 WLK983024 WVG983024" xr:uid="{00000000-0002-0000-0000-000000000000}">
      <formula1>"mit,ohne"</formula1>
    </dataValidation>
    <dataValidation allowBlank="1" showDropDown="1" showInputMessage="1" showErrorMessage="1" prompt="Bitte %-Wert eingeben" sqref="D17" xr:uid="{6BE2CEBF-8E73-4C4B-8ED5-7E27F25D9317}"/>
    <dataValidation allowBlank="1" showInputMessage="1" showErrorMessage="1" prompt="Bitte %-Wert eigeben" sqref="D16" xr:uid="{2DFE3238-368B-4919-AC76-D925B6E18DB5}"/>
  </dataValidations>
  <printOptions horizontalCentered="1"/>
  <pageMargins left="0.70866141732283472" right="0.70866141732283472" top="0.39370078740157483" bottom="0.39370078740157483" header="0.31496062992125984" footer="0.31496062992125984"/>
  <pageSetup paperSize="9" scale="64" orientation="landscape" r:id="rId2"/>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5203B56B-FA8F-4025-8107-D18CA93929B3}">
          <x14:formula1>
            <xm:f>Tabelle2!$B$2:$B$3</xm:f>
          </x14:formula1>
          <xm:sqref>D27 D18:D19 D15 D22:D24 D12:D13</xm:sqref>
        </x14:dataValidation>
        <x14:dataValidation type="list" allowBlank="1" showInputMessage="1" showErrorMessage="1" xr:uid="{167940DC-C6E2-4D2A-BB30-2CFC0E6281BE}">
          <x14:formula1>
            <xm:f>Tabelle2!$B$5:$B$7</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B2441-B979-49BC-A5DA-A23B7F839695}">
  <dimension ref="A1:Q48"/>
  <sheetViews>
    <sheetView workbookViewId="0">
      <selection activeCell="B8" sqref="B8"/>
    </sheetView>
  </sheetViews>
  <sheetFormatPr baseColWidth="10" defaultRowHeight="14.4" x14ac:dyDescent="0.3"/>
  <sheetData>
    <row r="1" spans="1:15" ht="21" x14ac:dyDescent="0.4">
      <c r="A1" s="48" t="s">
        <v>97</v>
      </c>
    </row>
    <row r="3" spans="1:15" x14ac:dyDescent="0.3">
      <c r="B3" s="25" t="s">
        <v>92</v>
      </c>
    </row>
    <row r="4" spans="1:15" x14ac:dyDescent="0.3">
      <c r="C4" s="28"/>
      <c r="F4" s="27"/>
    </row>
    <row r="5" spans="1:15" ht="15.6" x14ac:dyDescent="0.35">
      <c r="B5" s="27"/>
      <c r="C5" s="29" t="s">
        <v>70</v>
      </c>
    </row>
    <row r="6" spans="1:15" x14ac:dyDescent="0.3">
      <c r="B6" s="27"/>
      <c r="C6" s="29" t="s">
        <v>8</v>
      </c>
    </row>
    <row r="7" spans="1:15" x14ac:dyDescent="0.3">
      <c r="B7" s="25"/>
      <c r="C7" s="29" t="s">
        <v>62</v>
      </c>
    </row>
    <row r="8" spans="1:15" x14ac:dyDescent="0.3">
      <c r="B8" s="25"/>
      <c r="C8" s="29" t="s">
        <v>9</v>
      </c>
    </row>
    <row r="9" spans="1:15" x14ac:dyDescent="0.3">
      <c r="B9" s="25"/>
      <c r="C9" s="29" t="s">
        <v>10</v>
      </c>
    </row>
    <row r="10" spans="1:15" x14ac:dyDescent="0.3">
      <c r="B10" s="25"/>
    </row>
    <row r="11" spans="1:15" x14ac:dyDescent="0.3">
      <c r="B11" s="25" t="s">
        <v>55</v>
      </c>
    </row>
    <row r="12" spans="1:15" x14ac:dyDescent="0.3">
      <c r="B12" s="25"/>
    </row>
    <row r="13" spans="1:15" ht="29.4" customHeight="1" x14ac:dyDescent="0.3">
      <c r="A13" s="46" t="s">
        <v>72</v>
      </c>
      <c r="B13" s="81" t="s">
        <v>71</v>
      </c>
      <c r="C13" s="81"/>
      <c r="D13" s="81"/>
      <c r="E13" s="81"/>
      <c r="F13" s="81"/>
      <c r="G13" s="81"/>
      <c r="H13" s="81"/>
      <c r="I13" s="81"/>
      <c r="J13" s="81"/>
      <c r="K13" s="81"/>
      <c r="L13" s="81"/>
      <c r="M13" s="81"/>
      <c r="N13" s="81"/>
      <c r="O13" s="81"/>
    </row>
    <row r="14" spans="1:15" x14ac:dyDescent="0.3">
      <c r="B14" s="26" t="s">
        <v>35</v>
      </c>
    </row>
    <row r="15" spans="1:15" x14ac:dyDescent="0.3">
      <c r="B15" s="26" t="s">
        <v>36</v>
      </c>
    </row>
    <row r="16" spans="1:15" x14ac:dyDescent="0.3">
      <c r="B16" s="26" t="s">
        <v>37</v>
      </c>
    </row>
    <row r="17" spans="1:17" x14ac:dyDescent="0.3">
      <c r="B17" s="26" t="s">
        <v>38</v>
      </c>
    </row>
    <row r="18" spans="1:17" x14ac:dyDescent="0.3">
      <c r="B18" s="26" t="s">
        <v>39</v>
      </c>
      <c r="Q18" s="47"/>
    </row>
    <row r="19" spans="1:17" x14ac:dyDescent="0.3">
      <c r="B19" s="26" t="s">
        <v>40</v>
      </c>
    </row>
    <row r="20" spans="1:17" x14ac:dyDescent="0.3">
      <c r="B20" s="26" t="s">
        <v>41</v>
      </c>
    </row>
    <row r="21" spans="1:17" x14ac:dyDescent="0.3">
      <c r="B21" s="26" t="s">
        <v>42</v>
      </c>
    </row>
    <row r="22" spans="1:17" x14ac:dyDescent="0.3">
      <c r="B22" s="26" t="s">
        <v>43</v>
      </c>
    </row>
    <row r="23" spans="1:17" x14ac:dyDescent="0.3">
      <c r="B23" s="26" t="s">
        <v>44</v>
      </c>
    </row>
    <row r="24" spans="1:17" ht="29.4" customHeight="1" x14ac:dyDescent="0.3">
      <c r="A24" s="46" t="s">
        <v>74</v>
      </c>
      <c r="B24" s="81" t="s">
        <v>73</v>
      </c>
      <c r="C24" s="81"/>
      <c r="D24" s="81"/>
      <c r="E24" s="81"/>
      <c r="F24" s="81"/>
      <c r="G24" s="81"/>
      <c r="H24" s="81"/>
      <c r="I24" s="81"/>
      <c r="J24" s="81"/>
      <c r="K24" s="81"/>
      <c r="L24" s="81"/>
      <c r="M24" s="81"/>
      <c r="N24" s="81"/>
      <c r="O24" s="81"/>
    </row>
    <row r="25" spans="1:17" ht="28.2" customHeight="1" x14ac:dyDescent="0.3">
      <c r="A25" s="46" t="s">
        <v>76</v>
      </c>
      <c r="B25" s="80" t="s">
        <v>75</v>
      </c>
      <c r="C25" s="80"/>
      <c r="D25" s="80"/>
      <c r="E25" s="80"/>
      <c r="F25" s="80"/>
      <c r="G25" s="80"/>
      <c r="H25" s="80"/>
      <c r="I25" s="80"/>
      <c r="J25" s="80"/>
      <c r="K25" s="80"/>
      <c r="L25" s="80"/>
      <c r="M25" s="80"/>
      <c r="N25" s="80"/>
      <c r="O25" s="80"/>
    </row>
    <row r="26" spans="1:17" ht="30" customHeight="1" x14ac:dyDescent="0.3">
      <c r="A26" s="46" t="s">
        <v>78</v>
      </c>
      <c r="B26" s="82" t="s">
        <v>77</v>
      </c>
      <c r="C26" s="82"/>
      <c r="D26" s="82"/>
      <c r="E26" s="82"/>
      <c r="F26" s="82"/>
      <c r="G26" s="82"/>
      <c r="H26" s="82"/>
      <c r="I26" s="82"/>
      <c r="J26" s="82"/>
      <c r="K26" s="82"/>
      <c r="L26" s="82"/>
      <c r="M26" s="82"/>
      <c r="N26" s="82"/>
      <c r="O26" s="82"/>
    </row>
    <row r="27" spans="1:17" ht="15.6" x14ac:dyDescent="0.3">
      <c r="B27" s="84" t="s">
        <v>96</v>
      </c>
      <c r="C27" s="84"/>
      <c r="D27" s="84"/>
      <c r="E27" s="84"/>
      <c r="F27" s="84"/>
    </row>
    <row r="28" spans="1:17" ht="15.6" x14ac:dyDescent="0.3">
      <c r="B28" s="84" t="s">
        <v>93</v>
      </c>
      <c r="C28" s="84"/>
      <c r="D28" s="84"/>
      <c r="E28" s="84"/>
      <c r="F28" s="84"/>
      <c r="J28" s="26"/>
    </row>
    <row r="29" spans="1:17" ht="15.6" x14ac:dyDescent="0.3">
      <c r="B29" s="84" t="s">
        <v>95</v>
      </c>
      <c r="C29" s="84"/>
      <c r="D29" s="84"/>
      <c r="E29" s="84"/>
      <c r="F29" s="84"/>
      <c r="J29" s="26"/>
    </row>
    <row r="30" spans="1:17" ht="15.6" x14ac:dyDescent="0.3">
      <c r="B30" s="84" t="s">
        <v>94</v>
      </c>
      <c r="C30" s="84"/>
      <c r="D30" s="84"/>
      <c r="E30" s="84"/>
      <c r="F30" s="84"/>
      <c r="J30" s="26"/>
    </row>
    <row r="31" spans="1:17" ht="28.95" customHeight="1" x14ac:dyDescent="0.3">
      <c r="A31" s="46" t="s">
        <v>80</v>
      </c>
      <c r="B31" s="83" t="s">
        <v>79</v>
      </c>
      <c r="C31" s="80"/>
      <c r="D31" s="80"/>
      <c r="E31" s="80"/>
      <c r="F31" s="80"/>
      <c r="G31" s="80"/>
      <c r="H31" s="80"/>
      <c r="I31" s="80"/>
      <c r="J31" s="80"/>
      <c r="K31" s="80"/>
      <c r="L31" s="80"/>
      <c r="M31" s="80"/>
      <c r="N31" s="80"/>
      <c r="O31" s="80"/>
    </row>
    <row r="32" spans="1:17" x14ac:dyDescent="0.3">
      <c r="B32" s="26" t="s">
        <v>45</v>
      </c>
    </row>
    <row r="33" spans="1:15" x14ac:dyDescent="0.3">
      <c r="B33" s="26" t="s">
        <v>46</v>
      </c>
    </row>
    <row r="34" spans="1:15" x14ac:dyDescent="0.3">
      <c r="B34" s="26" t="s">
        <v>47</v>
      </c>
    </row>
    <row r="35" spans="1:15" ht="28.2" customHeight="1" x14ac:dyDescent="0.3">
      <c r="A35" s="46" t="s">
        <v>81</v>
      </c>
      <c r="B35" s="80" t="s">
        <v>15</v>
      </c>
      <c r="C35" s="80"/>
      <c r="D35" s="80"/>
      <c r="E35" s="80"/>
      <c r="F35" s="80"/>
      <c r="G35" s="80"/>
      <c r="H35" s="80"/>
      <c r="I35" s="80"/>
      <c r="J35" s="80"/>
      <c r="K35" s="80"/>
      <c r="L35" s="80"/>
      <c r="M35" s="80"/>
      <c r="N35" s="80"/>
      <c r="O35" s="80"/>
    </row>
    <row r="36" spans="1:15" ht="28.2" customHeight="1" x14ac:dyDescent="0.3">
      <c r="A36" s="46" t="s">
        <v>82</v>
      </c>
      <c r="B36" s="80" t="s">
        <v>16</v>
      </c>
      <c r="C36" s="80"/>
      <c r="D36" s="80"/>
      <c r="E36" s="80"/>
      <c r="F36" s="80"/>
      <c r="G36" s="80"/>
      <c r="H36" s="80"/>
      <c r="I36" s="80"/>
      <c r="J36" s="80"/>
      <c r="K36" s="80"/>
      <c r="L36" s="80"/>
      <c r="M36" s="80"/>
      <c r="N36" s="80"/>
      <c r="O36" s="80"/>
    </row>
    <row r="37" spans="1:15" ht="28.95" customHeight="1" x14ac:dyDescent="0.3">
      <c r="A37" s="46" t="s">
        <v>83</v>
      </c>
      <c r="B37" s="80" t="s">
        <v>17</v>
      </c>
      <c r="C37" s="80"/>
      <c r="D37" s="80"/>
      <c r="E37" s="80"/>
      <c r="F37" s="80"/>
      <c r="G37" s="80"/>
      <c r="H37" s="80"/>
      <c r="I37" s="80"/>
      <c r="J37" s="80"/>
      <c r="K37" s="80"/>
      <c r="L37" s="80"/>
      <c r="M37" s="80"/>
      <c r="N37" s="80"/>
      <c r="O37" s="80"/>
    </row>
    <row r="38" spans="1:15" ht="28.95" customHeight="1" x14ac:dyDescent="0.3">
      <c r="A38" s="46" t="s">
        <v>84</v>
      </c>
      <c r="B38" s="80" t="s">
        <v>18</v>
      </c>
      <c r="C38" s="80"/>
      <c r="D38" s="80"/>
      <c r="E38" s="80"/>
      <c r="F38" s="80"/>
      <c r="G38" s="80"/>
      <c r="H38" s="80"/>
      <c r="I38" s="80"/>
      <c r="J38" s="80"/>
      <c r="K38" s="80"/>
      <c r="L38" s="80"/>
      <c r="M38" s="80"/>
      <c r="N38" s="80"/>
      <c r="O38" s="80"/>
    </row>
    <row r="39" spans="1:15" ht="26.4" customHeight="1" x14ac:dyDescent="0.3">
      <c r="A39" s="46" t="s">
        <v>86</v>
      </c>
      <c r="B39" s="80" t="s">
        <v>85</v>
      </c>
      <c r="C39" s="80"/>
      <c r="D39" s="80"/>
      <c r="E39" s="80"/>
      <c r="F39" s="80"/>
      <c r="G39" s="80"/>
      <c r="H39" s="80"/>
      <c r="I39" s="80"/>
      <c r="J39" s="80"/>
      <c r="K39" s="80"/>
      <c r="L39" s="80"/>
      <c r="M39" s="80"/>
      <c r="N39" s="80"/>
      <c r="O39" s="80"/>
    </row>
    <row r="40" spans="1:15" x14ac:dyDescent="0.3">
      <c r="B40" s="26" t="s">
        <v>48</v>
      </c>
    </row>
    <row r="41" spans="1:15" x14ac:dyDescent="0.3">
      <c r="B41" s="26" t="s">
        <v>49</v>
      </c>
    </row>
    <row r="42" spans="1:15" x14ac:dyDescent="0.3">
      <c r="B42" s="26" t="s">
        <v>50</v>
      </c>
    </row>
    <row r="43" spans="1:15" ht="29.4" customHeight="1" x14ac:dyDescent="0.3">
      <c r="A43" s="45" t="s">
        <v>88</v>
      </c>
      <c r="B43" s="80" t="s">
        <v>87</v>
      </c>
      <c r="C43" s="80"/>
      <c r="D43" s="80"/>
      <c r="E43" s="80"/>
      <c r="F43" s="80"/>
      <c r="G43" s="80"/>
      <c r="H43" s="80"/>
      <c r="I43" s="80"/>
      <c r="J43" s="80"/>
      <c r="K43" s="80"/>
      <c r="L43" s="80"/>
      <c r="M43" s="80"/>
      <c r="N43" s="80"/>
      <c r="O43" s="80"/>
    </row>
    <row r="44" spans="1:15" x14ac:dyDescent="0.3">
      <c r="A44" s="45"/>
      <c r="B44" s="26" t="s">
        <v>51</v>
      </c>
    </row>
    <row r="45" spans="1:15" x14ac:dyDescent="0.3">
      <c r="A45" s="45"/>
      <c r="B45" s="26" t="s">
        <v>52</v>
      </c>
    </row>
    <row r="46" spans="1:15" x14ac:dyDescent="0.3">
      <c r="A46" s="45"/>
      <c r="B46" s="26" t="s">
        <v>53</v>
      </c>
    </row>
    <row r="47" spans="1:15" x14ac:dyDescent="0.3">
      <c r="A47" s="45"/>
      <c r="B47" s="26" t="s">
        <v>54</v>
      </c>
    </row>
    <row r="48" spans="1:15" x14ac:dyDescent="0.3">
      <c r="A48" s="45" t="s">
        <v>89</v>
      </c>
      <c r="B48" s="80" t="s">
        <v>21</v>
      </c>
      <c r="C48" s="80"/>
      <c r="D48" s="80"/>
      <c r="E48" s="80"/>
      <c r="F48" s="80"/>
      <c r="G48" s="80"/>
      <c r="H48" s="80"/>
      <c r="I48" s="80"/>
      <c r="J48" s="80"/>
      <c r="K48" s="80"/>
      <c r="L48" s="80"/>
      <c r="M48" s="80"/>
      <c r="N48" s="80"/>
      <c r="O48" s="80"/>
    </row>
  </sheetData>
  <customSheetViews>
    <customSheetView guid="{C0C86DC9-80D7-42F6-B8C9-E7EE24C74ACA}">
      <selection activeCell="I17" sqref="I17"/>
      <pageMargins left="0.7" right="0.7" top="0.78740157499999996" bottom="0.78740157499999996" header="0.3" footer="0.3"/>
      <pageSetup paperSize="9" orientation="portrait" r:id="rId1"/>
    </customSheetView>
  </customSheetViews>
  <mergeCells count="16">
    <mergeCell ref="B48:O48"/>
    <mergeCell ref="B13:O13"/>
    <mergeCell ref="B24:O24"/>
    <mergeCell ref="B25:O25"/>
    <mergeCell ref="B26:O26"/>
    <mergeCell ref="B31:O31"/>
    <mergeCell ref="B35:O35"/>
    <mergeCell ref="B27:F27"/>
    <mergeCell ref="B28:F28"/>
    <mergeCell ref="B29:F29"/>
    <mergeCell ref="B30:F30"/>
    <mergeCell ref="B36:O36"/>
    <mergeCell ref="B37:O37"/>
    <mergeCell ref="B38:O38"/>
    <mergeCell ref="B39:O39"/>
    <mergeCell ref="B43:O43"/>
  </mergeCell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2D58-56E5-4D35-9CE0-DD63B0A3AAA5}">
  <dimension ref="B2:C11"/>
  <sheetViews>
    <sheetView workbookViewId="0">
      <selection activeCell="B1" sqref="B1"/>
    </sheetView>
  </sheetViews>
  <sheetFormatPr baseColWidth="10" defaultRowHeight="14.4" x14ac:dyDescent="0.3"/>
  <sheetData>
    <row r="2" spans="2:3" x14ac:dyDescent="0.3">
      <c r="B2" t="s">
        <v>22</v>
      </c>
      <c r="C2">
        <v>1</v>
      </c>
    </row>
    <row r="3" spans="2:3" x14ac:dyDescent="0.3">
      <c r="B3" t="s">
        <v>23</v>
      </c>
      <c r="C3">
        <v>0</v>
      </c>
    </row>
    <row r="5" spans="2:3" x14ac:dyDescent="0.3">
      <c r="B5" t="s">
        <v>32</v>
      </c>
    </row>
    <row r="6" spans="2:3" x14ac:dyDescent="0.3">
      <c r="B6" t="s">
        <v>33</v>
      </c>
    </row>
    <row r="7" spans="2:3" x14ac:dyDescent="0.3">
      <c r="B7" t="s">
        <v>68</v>
      </c>
    </row>
    <row r="9" spans="2:3" x14ac:dyDescent="0.3">
      <c r="B9" t="s">
        <v>65</v>
      </c>
    </row>
    <row r="10" spans="2:3" x14ac:dyDescent="0.3">
      <c r="B10" t="s">
        <v>66</v>
      </c>
    </row>
    <row r="11" spans="2:3" x14ac:dyDescent="0.3">
      <c r="B11" t="s">
        <v>67</v>
      </c>
    </row>
  </sheetData>
  <customSheetViews>
    <customSheetView guid="{C0C86DC9-80D7-42F6-B8C9-E7EE24C74ACA}">
      <selection activeCell="E28" sqref="E28"/>
      <pageMargins left="0.7" right="0.7" top="0.78740157499999996" bottom="0.78740157499999996" header="0.3" footer="0.3"/>
    </customSheetView>
  </customSheetView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A9A8C494B4CA49B42C7F11167A0C1B" ma:contentTypeVersion="11" ma:contentTypeDescription="Ein neues Dokument erstellen." ma:contentTypeScope="" ma:versionID="dd44e7abcb15e473f24f247cd68a643f">
  <xsd:schema xmlns:xsd="http://www.w3.org/2001/XMLSchema" xmlns:xs="http://www.w3.org/2001/XMLSchema" xmlns:p="http://schemas.microsoft.com/office/2006/metadata/properties" xmlns:ns2="9b1c90e2-e923-42ab-b1b1-2a26b35c5a1c" targetNamespace="http://schemas.microsoft.com/office/2006/metadata/properties" ma:root="true" ma:fieldsID="3e50650c40761153875371822d5c70e2" ns2:_="">
    <xsd:import namespace="9b1c90e2-e923-42ab-b1b1-2a26b35c5a1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c90e2-e923-42ab-b1b1-2a26b35c5a1c"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9088C9-DF51-4AD0-AA6E-05040F024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c90e2-e923-42ab-b1b1-2a26b35c5a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1C9BC7-DBCF-42F8-A0BE-1A4DE3AE8D8E}">
  <ds:schemaRefs>
    <ds:schemaRef ds:uri="http://schemas.microsoft.com/sharepoint/v3/contenttype/forms"/>
  </ds:schemaRefs>
</ds:datastoreItem>
</file>

<file path=customXml/itemProps3.xml><?xml version="1.0" encoding="utf-8"?>
<ds:datastoreItem xmlns:ds="http://schemas.openxmlformats.org/officeDocument/2006/customXml" ds:itemID="{140FFF64-1AC4-4F74-B4CC-6B5C4E4D4A8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Erfüllung Auswahlkriterien</vt:lpstr>
      <vt:lpstr>Bewertungung Auswahlkriterien</vt:lpstr>
      <vt:lpstr>Tabelle2</vt:lpstr>
      <vt:lpstr>'Erfüllung Auswahlkriterien'!Drucktitel</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Wienholtz, Johanna</dc:creator>
  <cp:lastModifiedBy>Wienholtz, Johanna</cp:lastModifiedBy>
  <cp:lastPrinted>2023-02-07T14:36:46Z</cp:lastPrinted>
  <dcterms:created xsi:type="dcterms:W3CDTF">2021-01-29T14:54:53Z</dcterms:created>
  <dcterms:modified xsi:type="dcterms:W3CDTF">2025-05-06T13:15:42Z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0x010100C6A9A8C494B4CA49B42C7F11167A0C1B</vt:lpwstr>
  </property>
</Properties>
</file>