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01 Energie und Qualität\Arbeitsaufträge\Überarbeitung von FR für 2025\NWG wird zu Nachhaltiges Bauen NHB_V11 veröffentlicht\Tools CO2\KSN\"/>
    </mc:Choice>
  </mc:AlternateContent>
  <workbookProtection workbookAlgorithmName="SHA-512" workbookHashValue="HZzotGMVN3+xooSVaJv/rFUQWw1KUNiKYGJumkrWQiNjSWxjnS+OPfDYZ0V82X6lQqnIBbkgE9tV3GZr2H2Ixg==" workbookSaltValue="2vzJz60WpqE4vb/9WMLH8Q==" workbookSpinCount="100000" lockStructure="1"/>
  <bookViews>
    <workbookView xWindow="570" yWindow="-120" windowWidth="28350" windowHeight="15720"/>
  </bookViews>
  <sheets>
    <sheet name="1. Allg. Daten" sheetId="8" r:id="rId1"/>
    <sheet name="2. Anlagen" sheetId="4" r:id="rId2"/>
    <sheet name="3. Berechnung Vrsl.Zuschusshöhe" sheetId="1" r:id="rId3"/>
    <sheet name="4. Zuschusshöhen" sheetId="2" r:id="rId4"/>
    <sheet name="5. Anwendungshinweise" sheetId="7" r:id="rId5"/>
    <sheet name="6. Version" sheetId="6" state="hidden" r:id="rId6"/>
  </sheets>
  <definedNames>
    <definedName name="_xlnm.Print_Area" localSheetId="0">'1. Allg. Daten'!$A$1:$G$27</definedName>
    <definedName name="_xlnm.Print_Area" localSheetId="1">'2. Anlagen'!$A$1:$F$19</definedName>
    <definedName name="_xlnm.Print_Area" localSheetId="3">'4. Zuschusshöhen'!$A$1:$I$29</definedName>
    <definedName name="_xlnm.Print_Titles" localSheetId="2">'3. Berechnung Vrsl.Zuschusshöhe'!$1:$8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 l="1"/>
  <c r="D58" i="1" s="1"/>
  <c r="D60" i="1" s="1"/>
  <c r="G57" i="1"/>
  <c r="J57" i="1"/>
  <c r="M57" i="1"/>
  <c r="M58" i="1" s="1"/>
  <c r="M60" i="1" s="1"/>
  <c r="P57" i="1"/>
  <c r="G58" i="1"/>
  <c r="G60" i="1" s="1"/>
  <c r="J58" i="1"/>
  <c r="J60" i="1" s="1"/>
  <c r="P58" i="1"/>
  <c r="P60" i="1" s="1"/>
  <c r="E3" i="2"/>
  <c r="M3" i="1"/>
  <c r="E3" i="4"/>
  <c r="D62" i="1" l="1"/>
  <c r="E2" i="2"/>
  <c r="M2" i="1"/>
  <c r="E2" i="4"/>
  <c r="P38" i="1"/>
  <c r="F18" i="2"/>
  <c r="E18" i="2"/>
  <c r="C18" i="2"/>
  <c r="D18" i="2"/>
  <c r="M75" i="1"/>
  <c r="M38" i="1"/>
  <c r="M20" i="1"/>
  <c r="G20" i="1"/>
  <c r="P20" i="1"/>
  <c r="J20" i="1"/>
  <c r="D20" i="1"/>
  <c r="G13" i="2" l="1"/>
  <c r="G15" i="2"/>
  <c r="G16" i="2"/>
  <c r="G14" i="2"/>
  <c r="D75" i="1"/>
  <c r="P75" i="1"/>
  <c r="J75" i="1"/>
  <c r="G75" i="1"/>
  <c r="J38" i="1"/>
  <c r="G38" i="1"/>
  <c r="D38" i="1"/>
  <c r="H15" i="2" l="1"/>
  <c r="H16" i="2"/>
  <c r="G76" i="1" s="1"/>
  <c r="P76" i="1"/>
  <c r="M76" i="1"/>
  <c r="J76" i="1"/>
  <c r="D76" i="1"/>
  <c r="H13" i="2"/>
  <c r="D39" i="1" s="1"/>
  <c r="H14" i="2"/>
  <c r="D19" i="2" s="1"/>
  <c r="F26" i="2" l="1"/>
  <c r="C19" i="2"/>
  <c r="F22" i="2"/>
  <c r="F23" i="2"/>
  <c r="F20" i="2"/>
  <c r="F24" i="2"/>
  <c r="F21" i="2"/>
  <c r="F25" i="2"/>
  <c r="F19" i="2"/>
  <c r="C26" i="2"/>
  <c r="C25" i="2"/>
  <c r="C24" i="2"/>
  <c r="P39" i="1"/>
  <c r="P41" i="1" s="1"/>
  <c r="J39" i="1"/>
  <c r="C20" i="2"/>
  <c r="C21" i="2"/>
  <c r="C22" i="2"/>
  <c r="M39" i="1"/>
  <c r="C23" i="2"/>
  <c r="G39" i="1"/>
  <c r="G41" i="1" s="1"/>
  <c r="E20" i="2"/>
  <c r="D21" i="1"/>
  <c r="D23" i="1" s="1"/>
  <c r="E19" i="2"/>
  <c r="G21" i="1"/>
  <c r="G23" i="1" s="1"/>
  <c r="E23" i="2"/>
  <c r="E21" i="2"/>
  <c r="E22" i="2"/>
  <c r="P21" i="1"/>
  <c r="P23" i="1" s="1"/>
  <c r="E25" i="2"/>
  <c r="E26" i="2"/>
  <c r="J21" i="1"/>
  <c r="J23" i="1" s="1"/>
  <c r="E24" i="2"/>
  <c r="M21" i="1"/>
  <c r="M23" i="1" s="1"/>
  <c r="D24" i="2"/>
  <c r="D23" i="2"/>
  <c r="D26" i="2"/>
  <c r="D22" i="2"/>
  <c r="D25" i="2"/>
  <c r="D21" i="2"/>
  <c r="M78" i="1"/>
  <c r="D20" i="2"/>
  <c r="D41" i="1"/>
  <c r="P78" i="1" l="1"/>
  <c r="M41" i="1"/>
  <c r="J41" i="1"/>
  <c r="D78" i="1"/>
  <c r="G78" i="1"/>
  <c r="J78" i="1"/>
  <c r="D25" i="1"/>
  <c r="D43" i="1" l="1"/>
  <c r="C17" i="8" s="1"/>
  <c r="D80" i="1"/>
  <c r="C19" i="8" s="1"/>
  <c r="C18" i="8"/>
  <c r="C16" i="8"/>
  <c r="D84" i="1" l="1"/>
  <c r="C20" i="8" s="1"/>
</calcChain>
</file>

<file path=xl/sharedStrings.xml><?xml version="1.0" encoding="utf-8"?>
<sst xmlns="http://schemas.openxmlformats.org/spreadsheetml/2006/main" count="353" uniqueCount="136">
  <si>
    <t>€/m²</t>
  </si>
  <si>
    <t>m²</t>
  </si>
  <si>
    <t>€</t>
  </si>
  <si>
    <t>Außenwände</t>
  </si>
  <si>
    <t>GWP Modul A-C</t>
  </si>
  <si>
    <t>Steigung</t>
  </si>
  <si>
    <t>y-Achsenabschnitt</t>
  </si>
  <si>
    <t>tragende Innenwände</t>
  </si>
  <si>
    <t>Decken</t>
  </si>
  <si>
    <t>Eingabefeld</t>
  </si>
  <si>
    <t>Ergebnisfeld</t>
  </si>
  <si>
    <t>Antragsdaten</t>
  </si>
  <si>
    <t>IFB-Antragsnummer:</t>
  </si>
  <si>
    <t>Projektbezeichnung:</t>
  </si>
  <si>
    <t>Straße und Hausnummer:</t>
  </si>
  <si>
    <t>PLZ:</t>
  </si>
  <si>
    <t>Hamburg</t>
  </si>
  <si>
    <t>Außenwand 1</t>
  </si>
  <si>
    <t>tr. Innenwand 1</t>
  </si>
  <si>
    <t>Decke 1</t>
  </si>
  <si>
    <t>Flachdach 1</t>
  </si>
  <si>
    <t>Außenwand 2</t>
  </si>
  <si>
    <t>Außenwand 3</t>
  </si>
  <si>
    <t>Außenwand 4</t>
  </si>
  <si>
    <t>kg CO2e / (m²a)</t>
  </si>
  <si>
    <t>Bezeichnung</t>
  </si>
  <si>
    <t>tr. Innenwand 2</t>
  </si>
  <si>
    <t>tr. Innenwand 3</t>
  </si>
  <si>
    <t>tr. Innenwand 4</t>
  </si>
  <si>
    <t>Decke 2</t>
  </si>
  <si>
    <t>Decke 3</t>
  </si>
  <si>
    <t>Decke 4</t>
  </si>
  <si>
    <t>Flachdach 2</t>
  </si>
  <si>
    <t>Flachdach 3</t>
  </si>
  <si>
    <t>Flachdach 4</t>
  </si>
  <si>
    <t>1. Allgemeine Daten</t>
  </si>
  <si>
    <t>Außenwände:</t>
  </si>
  <si>
    <t>tragende Innenwände:</t>
  </si>
  <si>
    <t>Decken:</t>
  </si>
  <si>
    <t>Summe:</t>
  </si>
  <si>
    <t>2. Einzureichende Anlagen</t>
  </si>
  <si>
    <t>Nr.</t>
  </si>
  <si>
    <t>Dokumentname und Beschreibung</t>
  </si>
  <si>
    <t>Platz für Anmerkungen</t>
  </si>
  <si>
    <t>1.</t>
  </si>
  <si>
    <t>2.</t>
  </si>
  <si>
    <t>3.</t>
  </si>
  <si>
    <t>4.</t>
  </si>
  <si>
    <r>
      <t>"</t>
    </r>
    <r>
      <rPr>
        <i/>
        <sz val="11"/>
        <color theme="1"/>
        <rFont val="Calibri"/>
        <family val="2"/>
      </rPr>
      <t>IFB-Antrags-Nr</t>
    </r>
    <r>
      <rPr>
        <sz val="11"/>
        <color theme="1"/>
        <rFont val="Calibri"/>
        <family val="2"/>
      </rPr>
      <t>_02_</t>
    </r>
    <r>
      <rPr>
        <i/>
        <sz val="11"/>
        <color theme="1"/>
        <rFont val="Calibri"/>
        <family val="2"/>
      </rPr>
      <t>Ansicht XY</t>
    </r>
    <r>
      <rPr>
        <sz val="11"/>
        <color theme="1"/>
        <rFont val="Calibri"/>
        <family val="2"/>
      </rPr>
      <t>"</t>
    </r>
  </si>
  <si>
    <r>
      <t>"</t>
    </r>
    <r>
      <rPr>
        <i/>
        <sz val="11"/>
        <color theme="1"/>
        <rFont val="Calibri"/>
        <family val="2"/>
      </rPr>
      <t>IFB-Antrags-Nr</t>
    </r>
    <r>
      <rPr>
        <sz val="11"/>
        <color theme="1"/>
        <rFont val="Calibri"/>
        <family val="2"/>
      </rPr>
      <t>_03_Mengenermittlung"</t>
    </r>
  </si>
  <si>
    <r>
      <t>"</t>
    </r>
    <r>
      <rPr>
        <i/>
        <sz val="11"/>
        <color theme="1"/>
        <rFont val="Calibri"/>
        <family val="2"/>
      </rPr>
      <t>IFB-Antrags-Nr</t>
    </r>
    <r>
      <rPr>
        <sz val="11"/>
        <color theme="1"/>
        <rFont val="Calibri"/>
        <family val="2"/>
      </rPr>
      <t>_01_</t>
    </r>
    <r>
      <rPr>
        <i/>
        <sz val="11"/>
        <color theme="1"/>
        <rFont val="Calibri"/>
        <family val="2"/>
      </rPr>
      <t>Bauteilaufbauten</t>
    </r>
    <r>
      <rPr>
        <sz val="11"/>
        <color theme="1"/>
        <rFont val="Calibri"/>
        <family val="2"/>
      </rPr>
      <t>"</t>
    </r>
  </si>
  <si>
    <r>
      <t xml:space="preserve">Darstellung der </t>
    </r>
    <r>
      <rPr>
        <b/>
        <sz val="11"/>
        <color theme="1"/>
        <rFont val="Calibri"/>
        <family val="2"/>
      </rPr>
      <t>Aufbauten der Bauteile (Bauteilvarianten)</t>
    </r>
    <r>
      <rPr>
        <sz val="11"/>
        <color theme="1"/>
        <rFont val="Calibri"/>
        <family val="2"/>
      </rPr>
      <t>, für die die Förderung beantragt wird (bspw. Wandschnitte)</t>
    </r>
  </si>
  <si>
    <r>
      <t xml:space="preserve">Nachvollziehbare </t>
    </r>
    <r>
      <rPr>
        <b/>
        <sz val="11"/>
        <color theme="1"/>
        <rFont val="Calibri"/>
        <family val="2"/>
      </rPr>
      <t>Mengenermittlung</t>
    </r>
    <r>
      <rPr>
        <sz val="11"/>
        <color theme="1"/>
        <rFont val="Calibri"/>
        <family val="2"/>
      </rPr>
      <t xml:space="preserve"> der einzelnen Bauteilvarianten (sinnvollerweise mit Bezug zu den in den Plänen dargestellten Flächen)</t>
    </r>
  </si>
  <si>
    <r>
      <t>"</t>
    </r>
    <r>
      <rPr>
        <i/>
        <sz val="11"/>
        <color theme="1"/>
        <rFont val="Calibri"/>
        <family val="2"/>
      </rPr>
      <t>IFB-Antrags-Nr</t>
    </r>
    <r>
      <rPr>
        <sz val="11"/>
        <color theme="1"/>
        <rFont val="Calibri"/>
        <family val="2"/>
      </rPr>
      <t>_04_GWP"</t>
    </r>
  </si>
  <si>
    <r>
      <t>Berechnung des GWP (</t>
    </r>
    <r>
      <rPr>
        <b/>
        <sz val="11"/>
        <color theme="1"/>
        <rFont val="Calibri"/>
        <family val="2"/>
      </rPr>
      <t>Global Warming Potential</t>
    </r>
    <r>
      <rPr>
        <sz val="11"/>
        <color theme="1"/>
        <rFont val="Calibri"/>
        <family val="2"/>
      </rPr>
      <t>) für die einzelnen Bauteilvarianten</t>
    </r>
  </si>
  <si>
    <r>
      <rPr>
        <b/>
        <sz val="11"/>
        <color theme="1"/>
        <rFont val="Calibri"/>
        <family val="2"/>
      </rPr>
      <t>Pläne</t>
    </r>
    <r>
      <rPr>
        <sz val="11"/>
        <color theme="1"/>
        <rFont val="Calibri"/>
        <family val="2"/>
      </rPr>
      <t>, auf denen die entsprechenden Bauteilvarianten in Gänze zu sehen und farblich markiert sind (z.B. Ansichten, Grundrisse,…)</t>
    </r>
  </si>
  <si>
    <t>Außenwand 5</t>
  </si>
  <si>
    <t>Varianten</t>
  </si>
  <si>
    <t>tr. Innenwand 5</t>
  </si>
  <si>
    <t>Decke 5</t>
  </si>
  <si>
    <t>Flachdach 5</t>
  </si>
  <si>
    <t>von</t>
  </si>
  <si>
    <t>bis</t>
  </si>
  <si>
    <r>
      <t xml:space="preserve">GWP </t>
    </r>
    <r>
      <rPr>
        <vertAlign val="subscript"/>
        <sz val="11"/>
        <color theme="1"/>
        <rFont val="Calibri"/>
        <family val="2"/>
      </rPr>
      <t>A1-A3</t>
    </r>
  </si>
  <si>
    <r>
      <t xml:space="preserve">GWP </t>
    </r>
    <r>
      <rPr>
        <vertAlign val="subscript"/>
        <sz val="11"/>
        <color theme="1"/>
        <rFont val="Calibri"/>
        <family val="2"/>
      </rPr>
      <t>B4</t>
    </r>
  </si>
  <si>
    <r>
      <t xml:space="preserve">GWP </t>
    </r>
    <r>
      <rPr>
        <vertAlign val="subscript"/>
        <sz val="11"/>
        <color theme="1"/>
        <rFont val="Calibri"/>
        <family val="2"/>
      </rPr>
      <t>C3-C4</t>
    </r>
  </si>
  <si>
    <r>
      <t xml:space="preserve">GWP </t>
    </r>
    <r>
      <rPr>
        <vertAlign val="subscript"/>
        <sz val="11"/>
        <color theme="1"/>
        <rFont val="Calibri"/>
        <family val="2"/>
      </rPr>
      <t>D1</t>
    </r>
  </si>
  <si>
    <r>
      <t xml:space="preserve">GWP </t>
    </r>
    <r>
      <rPr>
        <vertAlign val="subscript"/>
        <sz val="11"/>
        <color theme="1"/>
        <rFont val="Calibri"/>
        <family val="2"/>
      </rPr>
      <t>A1-A3, B4, C3-C4</t>
    </r>
  </si>
  <si>
    <t>Vrsl. Zuschusshöhe [€/m²]</t>
  </si>
  <si>
    <t>Vrsl. Zuschusshöhe [€]</t>
  </si>
  <si>
    <t>Vrsl. Zuschusshöhe Außenwände</t>
  </si>
  <si>
    <t>Vrsl. Zuschusshöhe tr. Innenwände</t>
  </si>
  <si>
    <t>Vrsl. Zuschusshöhe Decken</t>
  </si>
  <si>
    <t>Vrsl. Zuschusshöhe Flachdach</t>
  </si>
  <si>
    <t>Vrsl. Zuschusshöhe gesamt</t>
  </si>
  <si>
    <t>3. Ermittlung der voraussichtlichen Zuschusshöhe</t>
  </si>
  <si>
    <t>Zuschusshöhe</t>
  </si>
  <si>
    <t>Funktion</t>
  </si>
  <si>
    <t>GWP</t>
  </si>
  <si>
    <t>5. Zuschusshöhen</t>
  </si>
  <si>
    <t>Dächer &lt; 20°</t>
  </si>
  <si>
    <t>Dach &lt; 20°</t>
  </si>
  <si>
    <t>kg CO2-Äq./(m²a)</t>
  </si>
  <si>
    <t xml:space="preserve"> max. 200.000€</t>
  </si>
  <si>
    <t xml:space="preserve"> max. 100.000€</t>
  </si>
  <si>
    <t xml:space="preserve"> max. 100.000 €</t>
  </si>
  <si>
    <t xml:space="preserve"> max. 200.000 €</t>
  </si>
  <si>
    <t>Ziel der Anwendung:</t>
  </si>
  <si>
    <t>Hinweise zur Anwendung:</t>
  </si>
  <si>
    <t>Tabellen-blatt</t>
  </si>
  <si>
    <t>Stichwort</t>
  </si>
  <si>
    <t>Hinweis</t>
  </si>
  <si>
    <t>allg.</t>
  </si>
  <si>
    <t>Farbgebung der Zellen</t>
  </si>
  <si>
    <r>
      <t>Alle hellgrau hinterlegten Flächen können ausgefüllt werden.
In den dunkelgr</t>
    </r>
    <r>
      <rPr>
        <sz val="11"/>
        <rFont val="Aptos Narrow"/>
        <family val="2"/>
        <scheme val="minor"/>
      </rPr>
      <t>aublau</t>
    </r>
    <r>
      <rPr>
        <sz val="11"/>
        <color theme="1"/>
        <rFont val="Aptos Narrow"/>
        <family val="2"/>
        <scheme val="minor"/>
      </rPr>
      <t xml:space="preserve"> angelegten Bereichen werden die Ergebnisse dargestellt.
Die Zwischen- und Endergebnisse werden automatisch berechnet.</t>
    </r>
  </si>
  <si>
    <t>voraussichtliche Zuschusshöhe</t>
  </si>
  <si>
    <t>Information</t>
  </si>
  <si>
    <t>Anmerkungen</t>
  </si>
  <si>
    <t>Graphische Darstellung</t>
  </si>
  <si>
    <t>Version</t>
  </si>
  <si>
    <t>Bearbeiter:in</t>
  </si>
  <si>
    <t>Datum</t>
  </si>
  <si>
    <t>Änderung</t>
  </si>
  <si>
    <t>V1</t>
  </si>
  <si>
    <t>BUKEA-Meisner</t>
  </si>
  <si>
    <t>Datengrundlage</t>
  </si>
  <si>
    <t>Bauteil-GWP</t>
  </si>
  <si>
    <r>
      <t xml:space="preserve">Das Ergebnis stellt lediglich die </t>
    </r>
    <r>
      <rPr>
        <i/>
        <sz val="11"/>
        <color theme="1"/>
        <rFont val="Aptos Narrow"/>
        <family val="2"/>
        <scheme val="minor"/>
      </rPr>
      <t>voraussichtliche</t>
    </r>
    <r>
      <rPr>
        <sz val="11"/>
        <color theme="1"/>
        <rFont val="Aptos Narrow"/>
        <family val="2"/>
        <scheme val="minor"/>
      </rPr>
      <t xml:space="preserve"> Zuschusshöhe dar. 
Die Bewilligung der tatsächlichen  Zuschusshöhe erfolgt durch die IFB.</t>
    </r>
  </si>
  <si>
    <t>Voraussichtliche Zuschusshöhe</t>
  </si>
  <si>
    <t xml:space="preserve">Energieeffizienzexpert:in mit Zusatzqualifikation LCA </t>
  </si>
  <si>
    <t>Büro:</t>
  </si>
  <si>
    <t>Wandtyp A</t>
  </si>
  <si>
    <t>Westfassade</t>
  </si>
  <si>
    <t>Erstellungsdatum</t>
  </si>
  <si>
    <r>
      <rPr>
        <b/>
        <sz val="16"/>
        <color theme="0"/>
        <rFont val="Calibri"/>
        <family val="2"/>
      </rPr>
      <t>Ermittlung der voraussichtlichen Zuschusshöhe</t>
    </r>
    <r>
      <rPr>
        <b/>
        <sz val="12"/>
        <color theme="0"/>
        <rFont val="Calibri"/>
        <family val="2"/>
      </rPr>
      <t xml:space="preserve">
</t>
    </r>
    <r>
      <rPr>
        <b/>
        <sz val="11"/>
        <color theme="0"/>
        <rFont val="Calibri"/>
        <family val="2"/>
      </rPr>
      <t>im Fördermodul "Klimaschonender Neubau" für Nichtwohngebäude des Förderprogramms "Nachhaltiges Bauen"</t>
    </r>
  </si>
  <si>
    <r>
      <t xml:space="preserve">Ermittlung der voraussichtlichen Zuschusshöhe
</t>
    </r>
    <r>
      <rPr>
        <b/>
        <sz val="11"/>
        <color theme="0"/>
        <rFont val="Calibri"/>
        <family val="2"/>
      </rPr>
      <t>im Fördermodul "Klimaschonender Neubau" für Nichtwohngebäude des Förderprogramms "Nachhaltiges Bauen"</t>
    </r>
  </si>
  <si>
    <t>ggf. IFB-Antragsnummer:</t>
  </si>
  <si>
    <t>Dächer &lt;20° Neigung:</t>
  </si>
  <si>
    <t>verwendete Software, ggf. mit Versionsnr.</t>
  </si>
  <si>
    <t>Lage / Plan-Nr. oder vglb.</t>
  </si>
  <si>
    <t>Fläche</t>
  </si>
  <si>
    <t>Optimierungs-Potenziale</t>
  </si>
  <si>
    <t xml:space="preserve">Die bewilligte Zuschusshöhe liegt (unter Einhaltung der maximalen Fördersumme von 200.000€) bis zu 20% oberhalb der berechneten Zuschusshöhe, um während der Bauzeit vorgenommene Optimierungen ebenfalls fördern zu können. Die finale Festsetzung und Auszahlung erfolgt mit der Abrechnung nach Prüfung der Verwendungsnachweisunterlagen. </t>
  </si>
  <si>
    <t>Das Tabellenblatt dient der Information über die einzureichenden Unterlagen.
Bitte die Dokumentbezeichnung übernehmen.</t>
  </si>
  <si>
    <t>Es ist nicht erforderlich, die Felder auszufüllen. Die hellblauen Felder können ausgefüllt werden, wenn Anmerkungen zu den Anlagen gemacht werden sollen.</t>
  </si>
  <si>
    <t>Die graphische Darstellung der Zuschusshöhe in Abhängigkeit vom GWP dient der Information und ist in den jeweiligen Formeln hinterlegt.
Die Kalkulation der voraussichtlichen Zuschusshöhe erfolgt automatisch über die Eingaben in Tabellenblatt 3.</t>
  </si>
  <si>
    <r>
      <t>Für jedes Bauteil ist ein  GWP in kg CO</t>
    </r>
    <r>
      <rPr>
        <vertAlign val="subscript"/>
        <sz val="11"/>
        <color theme="1"/>
        <rFont val="Aptos Narrow"/>
        <family val="2"/>
        <scheme val="minor"/>
      </rPr>
      <t>2</t>
    </r>
    <r>
      <rPr>
        <sz val="11"/>
        <color theme="1"/>
        <rFont val="Aptos Narrow"/>
        <family val="2"/>
        <scheme val="minor"/>
      </rPr>
      <t>-Äq./(m²a) zu berechnen, das den Durchschnitt über die angegebene Bauteilfläche angibt. Dabei müssen alle im Bauteil enthaltenen Elemente wie bspw. Stützenelemente in der Außenwand mit ihrem entsprechenden Anteil berücksichtigt werden. Fenster und Türen werden nicht berücksichtigt. Die Flächen müssen von den Wänden abgezogen werden.</t>
    </r>
  </si>
  <si>
    <t>Als Datengrundlage für die Berechnung des GWP ist die ÖKOBAUDAT zu verwendent.</t>
  </si>
  <si>
    <t>Objektadresse:</t>
  </si>
  <si>
    <t>Diese Datei soll für die Berechnung der voraussichtlichen Zuschusshöhe für Nichtwohngebäude
im Fördermodul "Klimaschonender Neubau" des Förderprogramms "Nachhaltiges Bauen" genutzt werden.</t>
  </si>
  <si>
    <t>Bitte Blatt ausdrucken, Feld füllen, Unterschrift leisten und Original per Post einreichen</t>
  </si>
  <si>
    <t>Tabelle gesamt digital per E-Mail einzureichen</t>
  </si>
  <si>
    <t>Datei erstellt
09.05.25 Sichprobenartige Testung und Druckformate angepasst IFB-Klempau</t>
  </si>
  <si>
    <t>Name und
dena-Beraternummer:</t>
  </si>
  <si>
    <t>Stempel und Unterschrift:</t>
  </si>
  <si>
    <t>Sie ist auf der IFB-Homepage verschlüsselt eingestellt. Erstellung/Verantwortung durch die zuständige Fachbehörde gemäß Förderrichtlinie.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</si>
</sst>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
    <numFmt numFmtId="165" formatCode="0.000"/>
    <numFmt numFmtId="166" formatCode="_-* #,##0\ &quot;€&quot;_-;\-* #,##0\ &quot;€&quot;_-;_-* &quot;-&quot;??\ &quot;€&quot;_-;_-@_-"/>
    <numFmt numFmtId="167" formatCode="0.0"/>
  </numFmts>
  <fonts count="22">
    <font>
      <sz val="11"/>
      <color theme="1"/>
      <name val="Aptos Narrow"/>
      <family val="2"/>
      <scheme val="minor"/>
    </font>
    <font>
      <sz val="11"/>
      <color theme="1"/>
      <name val="Aptos Narrow"/>
      <family val="2"/>
      <scheme val="minor"/>
    </font>
    <font>
      <sz val="11"/>
      <color theme="1"/>
      <name val="Calibri"/>
      <family val="2"/>
    </font>
    <font>
      <b/>
      <u/>
      <sz val="16"/>
      <color theme="1"/>
      <name val="Calibri"/>
      <family val="2"/>
    </font>
    <font>
      <b/>
      <sz val="11"/>
      <color theme="1"/>
      <name val="Calibri"/>
      <family val="2"/>
    </font>
    <font>
      <b/>
      <sz val="12"/>
      <color theme="0"/>
      <name val="Calibri"/>
      <family val="2"/>
    </font>
    <font>
      <b/>
      <sz val="16"/>
      <color theme="0"/>
      <name val="Calibri"/>
      <family val="2"/>
    </font>
    <font>
      <b/>
      <u/>
      <sz val="20"/>
      <color theme="1"/>
      <name val="Calibri"/>
      <family val="2"/>
    </font>
    <font>
      <i/>
      <sz val="11"/>
      <color theme="1"/>
      <name val="Calibri"/>
      <family val="2"/>
    </font>
    <font>
      <sz val="11"/>
      <color theme="1" tint="0.499984740745262"/>
      <name val="Calibri"/>
      <family val="2"/>
    </font>
    <font>
      <vertAlign val="subscript"/>
      <sz val="11"/>
      <color theme="1"/>
      <name val="Calibri"/>
      <family val="2"/>
    </font>
    <font>
      <b/>
      <sz val="11"/>
      <color theme="1"/>
      <name val="Aptos Narrow"/>
      <family val="2"/>
      <scheme val="minor"/>
    </font>
    <font>
      <sz val="10"/>
      <color theme="1"/>
      <name val="Calibri"/>
      <family val="2"/>
    </font>
    <font>
      <sz val="11"/>
      <color theme="1"/>
      <name val="Arial"/>
      <family val="2"/>
    </font>
    <font>
      <sz val="11"/>
      <color theme="1" tint="0.499984740745262"/>
      <name val="Aptos Narrow"/>
      <family val="2"/>
      <scheme val="minor"/>
    </font>
    <font>
      <sz val="11"/>
      <name val="Aptos Narrow"/>
      <family val="2"/>
      <scheme val="minor"/>
    </font>
    <font>
      <i/>
      <sz val="11"/>
      <color theme="1"/>
      <name val="Aptos Narrow"/>
      <family val="2"/>
      <scheme val="minor"/>
    </font>
    <font>
      <sz val="10"/>
      <name val="Arial"/>
      <family val="2"/>
    </font>
    <font>
      <b/>
      <sz val="11"/>
      <color theme="0"/>
      <name val="Calibri"/>
      <family val="2"/>
    </font>
    <font>
      <i/>
      <sz val="11"/>
      <color theme="1" tint="0.499984740745262"/>
      <name val="Calibri"/>
      <family val="2"/>
    </font>
    <font>
      <b/>
      <sz val="11"/>
      <color theme="1"/>
      <name val="Arial"/>
      <family val="2"/>
    </font>
    <font>
      <vertAlign val="subscript"/>
      <sz val="11"/>
      <color theme="1"/>
      <name val="Aptos Narrow"/>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1" tint="0.499984740745262"/>
      </top>
      <bottom/>
      <diagonal/>
    </border>
    <border>
      <left/>
      <right/>
      <top/>
      <bottom style="thin">
        <color theme="1" tint="0.499984740745262"/>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1" tint="0.499984740745262"/>
      </top>
      <bottom style="thin">
        <color theme="1" tint="0.499984740745262"/>
      </bottom>
      <diagonal/>
    </border>
  </borders>
  <cellStyleXfs count="3">
    <xf numFmtId="0" fontId="0" fillId="0" borderId="0"/>
    <xf numFmtId="44" fontId="1" fillId="0" borderId="0" applyFont="0" applyFill="0" applyBorder="0" applyAlignment="0" applyProtection="0"/>
    <xf numFmtId="0" fontId="17" fillId="0" borderId="0"/>
  </cellStyleXfs>
  <cellXfs count="129">
    <xf numFmtId="0" fontId="0" fillId="0" borderId="0" xfId="0"/>
    <xf numFmtId="0" fontId="2" fillId="0" borderId="0" xfId="0" applyFont="1" applyAlignment="1" applyProtection="1">
      <alignment horizontal="center"/>
      <protection hidden="1"/>
    </xf>
    <xf numFmtId="0" fontId="2" fillId="0" borderId="0" xfId="0" applyFont="1" applyAlignment="1" applyProtection="1">
      <alignment vertical="center"/>
      <protection hidden="1"/>
    </xf>
    <xf numFmtId="0" fontId="2" fillId="0" borderId="0" xfId="0" applyFont="1" applyAlignment="1" applyProtection="1">
      <alignment vertical="top"/>
      <protection hidden="1"/>
    </xf>
    <xf numFmtId="0" fontId="2" fillId="0" borderId="0" xfId="0" applyFont="1" applyAlignment="1" applyProtection="1">
      <alignment horizontal="center" vertical="center"/>
      <protection hidden="1"/>
    </xf>
    <xf numFmtId="0" fontId="7" fillId="0" borderId="0" xfId="0" applyFont="1" applyAlignment="1" applyProtection="1">
      <alignment vertical="top"/>
      <protection hidden="1"/>
    </xf>
    <xf numFmtId="0" fontId="4" fillId="0" borderId="0" xfId="0" applyFont="1" applyAlignment="1" applyProtection="1">
      <alignment horizontal="right" vertical="center" wrapText="1"/>
      <protection hidden="1"/>
    </xf>
    <xf numFmtId="0" fontId="4" fillId="0" borderId="0" xfId="0" applyFont="1" applyAlignment="1" applyProtection="1">
      <alignment vertical="center"/>
      <protection hidden="1"/>
    </xf>
    <xf numFmtId="0" fontId="2" fillId="0" borderId="14"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6" borderId="3" xfId="0" quotePrefix="1" applyFont="1" applyFill="1" applyBorder="1" applyAlignment="1" applyProtection="1">
      <alignment horizontal="left" vertical="center"/>
      <protection hidden="1"/>
    </xf>
    <xf numFmtId="0" fontId="2" fillId="2" borderId="3" xfId="0" applyFont="1" applyFill="1" applyBorder="1" applyAlignment="1" applyProtection="1">
      <alignment horizontal="left" vertical="center"/>
      <protection hidden="1"/>
    </xf>
    <xf numFmtId="0" fontId="4" fillId="0" borderId="0" xfId="0" applyFont="1" applyAlignment="1" applyProtection="1">
      <alignment horizontal="left"/>
      <protection hidden="1"/>
    </xf>
    <xf numFmtId="0" fontId="2" fillId="0" borderId="0" xfId="0" applyFont="1" applyProtection="1">
      <protection hidden="1"/>
    </xf>
    <xf numFmtId="0" fontId="2" fillId="0" borderId="3" xfId="0" applyFont="1" applyBorder="1" applyAlignment="1" applyProtection="1">
      <alignment horizontal="right"/>
      <protection hidden="1"/>
    </xf>
    <xf numFmtId="44" fontId="2" fillId="6" borderId="3" xfId="1" applyFont="1" applyFill="1" applyBorder="1" applyProtection="1">
      <protection hidden="1"/>
    </xf>
    <xf numFmtId="0" fontId="9" fillId="0" borderId="0" xfId="0" applyFont="1" applyProtection="1">
      <protection hidden="1"/>
    </xf>
    <xf numFmtId="0" fontId="4" fillId="0" borderId="3" xfId="0" applyFont="1" applyBorder="1" applyAlignment="1" applyProtection="1">
      <alignment horizontal="right"/>
      <protection hidden="1"/>
    </xf>
    <xf numFmtId="44" fontId="4" fillId="6" borderId="3" xfId="1" applyFont="1" applyFill="1" applyBorder="1" applyProtection="1">
      <protection hidden="1"/>
    </xf>
    <xf numFmtId="0" fontId="3" fillId="0" borderId="0" xfId="0" applyFont="1" applyProtection="1">
      <protection hidden="1"/>
    </xf>
    <xf numFmtId="0" fontId="2" fillId="4" borderId="0" xfId="0" applyFont="1" applyFill="1" applyProtection="1">
      <protection hidden="1"/>
    </xf>
    <xf numFmtId="4" fontId="2" fillId="6" borderId="1" xfId="0" applyNumberFormat="1" applyFont="1" applyFill="1" applyBorder="1" applyProtection="1">
      <protection hidden="1"/>
    </xf>
    <xf numFmtId="0" fontId="12" fillId="4" borderId="2" xfId="0" applyFont="1" applyFill="1" applyBorder="1" applyProtection="1">
      <protection hidden="1"/>
    </xf>
    <xf numFmtId="0" fontId="2" fillId="4" borderId="12" xfId="0" applyFont="1" applyFill="1" applyBorder="1" applyProtection="1">
      <protection hidden="1"/>
    </xf>
    <xf numFmtId="0" fontId="4" fillId="4" borderId="0" xfId="0" applyFont="1" applyFill="1" applyProtection="1">
      <protection hidden="1"/>
    </xf>
    <xf numFmtId="4" fontId="4" fillId="6" borderId="1" xfId="0" applyNumberFormat="1" applyFont="1" applyFill="1" applyBorder="1" applyProtection="1">
      <protection hidden="1"/>
    </xf>
    <xf numFmtId="0" fontId="4" fillId="4" borderId="2" xfId="0" applyFont="1" applyFill="1" applyBorder="1" applyProtection="1">
      <protection hidden="1"/>
    </xf>
    <xf numFmtId="0" fontId="9" fillId="4" borderId="0" xfId="0" applyFont="1" applyFill="1" applyProtection="1">
      <protection hidden="1"/>
    </xf>
    <xf numFmtId="0" fontId="2" fillId="4" borderId="6" xfId="0" applyFont="1" applyFill="1" applyBorder="1" applyProtection="1">
      <protection hidden="1"/>
    </xf>
    <xf numFmtId="0" fontId="9" fillId="4" borderId="11" xfId="0" applyFont="1" applyFill="1" applyBorder="1" applyProtection="1">
      <protection hidden="1"/>
    </xf>
    <xf numFmtId="165" fontId="2" fillId="6" borderId="1" xfId="0" applyNumberFormat="1" applyFont="1" applyFill="1" applyBorder="1" applyProtection="1">
      <protection hidden="1"/>
    </xf>
    <xf numFmtId="2" fontId="2" fillId="6" borderId="1" xfId="0" applyNumberFormat="1" applyFont="1" applyFill="1" applyBorder="1" applyProtection="1">
      <protection hidden="1"/>
    </xf>
    <xf numFmtId="0" fontId="4" fillId="4" borderId="6" xfId="0" applyFont="1" applyFill="1" applyBorder="1" applyProtection="1">
      <protection hidden="1"/>
    </xf>
    <xf numFmtId="4" fontId="4" fillId="4" borderId="6" xfId="0" applyNumberFormat="1" applyFont="1" applyFill="1" applyBorder="1" applyProtection="1">
      <protection hidden="1"/>
    </xf>
    <xf numFmtId="0" fontId="2" fillId="6" borderId="3" xfId="0" applyFont="1" applyFill="1" applyBorder="1" applyProtection="1">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vertical="center"/>
      <protection hidden="1"/>
    </xf>
    <xf numFmtId="0" fontId="14" fillId="0" borderId="0" xfId="0" applyFont="1" applyAlignment="1" applyProtection="1">
      <alignment horizontal="left" vertical="center" wrapText="1"/>
      <protection hidden="1"/>
    </xf>
    <xf numFmtId="0" fontId="14" fillId="0" borderId="0" xfId="0" applyFont="1" applyAlignment="1" applyProtection="1">
      <alignment vertical="center"/>
      <protection hidden="1"/>
    </xf>
    <xf numFmtId="0" fontId="14" fillId="0" borderId="0" xfId="0" applyFont="1" applyAlignment="1" applyProtection="1">
      <alignment horizontal="left" vertical="center"/>
      <protection hidden="1"/>
    </xf>
    <xf numFmtId="0" fontId="0" fillId="0" borderId="17" xfId="0" applyBorder="1" applyAlignment="1" applyProtection="1">
      <alignment vertical="center" wrapText="1"/>
      <protection hidden="1"/>
    </xf>
    <xf numFmtId="0" fontId="0" fillId="0" borderId="17" xfId="0" applyBorder="1" applyAlignment="1" applyProtection="1">
      <alignment horizontal="left" vertical="center" wrapText="1"/>
      <protection hidden="1"/>
    </xf>
    <xf numFmtId="0" fontId="0" fillId="0" borderId="17" xfId="0"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vertical="center" wrapText="1"/>
      <protection hidden="1"/>
    </xf>
    <xf numFmtId="0" fontId="0" fillId="0" borderId="0" xfId="0" applyAlignment="1" applyProtection="1">
      <alignment vertical="center"/>
      <protection hidden="1"/>
    </xf>
    <xf numFmtId="14" fontId="0" fillId="0" borderId="0" xfId="0" applyNumberFormat="1" applyAlignment="1" applyProtection="1">
      <alignment vertical="center"/>
      <protection hidden="1"/>
    </xf>
    <xf numFmtId="0" fontId="2" fillId="2" borderId="3" xfId="0" applyFont="1" applyFill="1" applyBorder="1" applyAlignment="1" applyProtection="1">
      <alignment horizontal="left"/>
      <protection locked="0"/>
    </xf>
    <xf numFmtId="165" fontId="2" fillId="2" borderId="1" xfId="0" applyNumberFormat="1" applyFont="1" applyFill="1" applyBorder="1" applyProtection="1">
      <protection locked="0"/>
    </xf>
    <xf numFmtId="0" fontId="9" fillId="7" borderId="3" xfId="0" applyFont="1" applyFill="1" applyBorder="1" applyProtection="1">
      <protection hidden="1"/>
    </xf>
    <xf numFmtId="0" fontId="9" fillId="8" borderId="3" xfId="0" applyFont="1" applyFill="1" applyBorder="1" applyProtection="1">
      <protection hidden="1"/>
    </xf>
    <xf numFmtId="164" fontId="9" fillId="3" borderId="3" xfId="0" applyNumberFormat="1" applyFont="1" applyFill="1" applyBorder="1" applyProtection="1">
      <protection hidden="1"/>
    </xf>
    <xf numFmtId="166" fontId="9" fillId="3" borderId="3" xfId="1" applyNumberFormat="1" applyFont="1" applyFill="1" applyBorder="1" applyProtection="1">
      <protection hidden="1"/>
    </xf>
    <xf numFmtId="3" fontId="9" fillId="3" borderId="3" xfId="0" applyNumberFormat="1" applyFont="1" applyFill="1" applyBorder="1" applyProtection="1">
      <protection hidden="1"/>
    </xf>
    <xf numFmtId="167" fontId="9" fillId="8" borderId="3" xfId="0" applyNumberFormat="1" applyFont="1" applyFill="1" applyBorder="1" applyProtection="1">
      <protection hidden="1"/>
    </xf>
    <xf numFmtId="44" fontId="9" fillId="3" borderId="3" xfId="1" applyFont="1" applyFill="1" applyBorder="1" applyProtection="1">
      <protection hidden="1"/>
    </xf>
    <xf numFmtId="0" fontId="19" fillId="4" borderId="0" xfId="0" applyFont="1" applyFill="1" applyProtection="1">
      <protection hidden="1"/>
    </xf>
    <xf numFmtId="0" fontId="13" fillId="0" borderId="0" xfId="0" applyFont="1" applyAlignment="1" applyProtection="1">
      <alignment vertical="center"/>
      <protection hidden="1"/>
    </xf>
    <xf numFmtId="0" fontId="2" fillId="0" borderId="3" xfId="0" applyFont="1" applyBorder="1" applyAlignment="1" applyProtection="1">
      <alignment horizontal="right" vertical="center"/>
      <protection hidden="1"/>
    </xf>
    <xf numFmtId="0" fontId="2" fillId="0" borderId="7" xfId="0" applyFont="1" applyBorder="1" applyProtection="1">
      <protection hidden="1"/>
    </xf>
    <xf numFmtId="0" fontId="2" fillId="0" borderId="6" xfId="0" applyFont="1" applyBorder="1" applyProtection="1">
      <protection hidden="1"/>
    </xf>
    <xf numFmtId="0" fontId="2" fillId="0" borderId="13" xfId="0" applyFont="1" applyBorder="1" applyProtection="1">
      <protection hidden="1"/>
    </xf>
    <xf numFmtId="0" fontId="2" fillId="0" borderId="11" xfId="0" applyFont="1" applyBorder="1" applyProtection="1">
      <protection hidden="1"/>
    </xf>
    <xf numFmtId="0" fontId="2" fillId="0" borderId="8" xfId="0" applyFont="1" applyBorder="1" applyProtection="1">
      <protection hidden="1"/>
    </xf>
    <xf numFmtId="0" fontId="2" fillId="0" borderId="9" xfId="0" applyFont="1" applyBorder="1" applyProtection="1">
      <protection hidden="1"/>
    </xf>
    <xf numFmtId="0" fontId="2" fillId="0" borderId="10" xfId="0" applyFont="1" applyBorder="1" applyProtection="1">
      <protection hidden="1"/>
    </xf>
    <xf numFmtId="0" fontId="2" fillId="0" borderId="12" xfId="0" applyFont="1" applyBorder="1" applyProtection="1">
      <protection hidden="1"/>
    </xf>
    <xf numFmtId="0" fontId="4" fillId="0" borderId="6" xfId="0" applyFont="1" applyBorder="1" applyProtection="1">
      <protection hidden="1"/>
    </xf>
    <xf numFmtId="4" fontId="4" fillId="0" borderId="6" xfId="0" applyNumberFormat="1" applyFont="1" applyBorder="1" applyProtection="1">
      <protection hidden="1"/>
    </xf>
    <xf numFmtId="0" fontId="4" fillId="0" borderId="0" xfId="0" applyFont="1" applyProtection="1">
      <protection hidden="1"/>
    </xf>
    <xf numFmtId="0" fontId="0" fillId="0" borderId="12" xfId="0"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11" fillId="0" borderId="3" xfId="0" applyFont="1" applyBorder="1" applyAlignment="1" applyProtection="1">
      <alignment vertical="center"/>
      <protection hidden="1"/>
    </xf>
    <xf numFmtId="0" fontId="11" fillId="0" borderId="3" xfId="0" applyFont="1" applyBorder="1" applyAlignment="1" applyProtection="1">
      <alignment vertical="center" wrapText="1"/>
      <protection hidden="1"/>
    </xf>
    <xf numFmtId="0" fontId="0" fillId="0" borderId="3" xfId="0" applyBorder="1" applyAlignment="1" applyProtection="1">
      <alignment vertical="center"/>
      <protection hidden="1"/>
    </xf>
    <xf numFmtId="0" fontId="0" fillId="0" borderId="3" xfId="0" applyBorder="1" applyAlignment="1" applyProtection="1">
      <alignment vertical="center" wrapText="1"/>
      <protection hidden="1"/>
    </xf>
    <xf numFmtId="3" fontId="2" fillId="2" borderId="1" xfId="0" applyNumberFormat="1" applyFont="1" applyFill="1" applyBorder="1" applyProtection="1">
      <protection locked="0"/>
    </xf>
    <xf numFmtId="0" fontId="2" fillId="0" borderId="3" xfId="0" applyFont="1" applyBorder="1" applyAlignment="1" applyProtection="1">
      <alignment horizontal="right" vertical="center" wrapText="1"/>
      <protection hidden="1"/>
    </xf>
    <xf numFmtId="0" fontId="9" fillId="0" borderId="0" xfId="0" applyFont="1" applyAlignment="1" applyProtection="1">
      <alignment wrapText="1"/>
      <protection hidden="1"/>
    </xf>
    <xf numFmtId="0" fontId="20" fillId="0" borderId="3" xfId="0" applyFont="1" applyBorder="1" applyAlignment="1" applyProtection="1">
      <alignment horizontal="left" vertical="center"/>
      <protection hidden="1"/>
    </xf>
    <xf numFmtId="0" fontId="5" fillId="5" borderId="0" xfId="0" applyFont="1" applyFill="1" applyAlignment="1" applyProtection="1">
      <alignment horizontal="center" vertical="center" wrapText="1"/>
      <protection hidden="1"/>
    </xf>
    <xf numFmtId="0" fontId="5" fillId="5" borderId="0" xfId="0" applyFont="1" applyFill="1" applyAlignment="1" applyProtection="1">
      <alignment horizontal="center" vertical="center"/>
      <protection hidden="1"/>
    </xf>
    <xf numFmtId="0" fontId="2" fillId="2" borderId="3" xfId="0" applyFont="1" applyFill="1" applyBorder="1" applyAlignment="1" applyProtection="1">
      <alignment horizontal="left"/>
      <protection locked="0"/>
    </xf>
    <xf numFmtId="0" fontId="2" fillId="2" borderId="1"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protection locked="0"/>
    </xf>
    <xf numFmtId="14" fontId="2" fillId="2" borderId="1" xfId="0" applyNumberFormat="1" applyFont="1" applyFill="1" applyBorder="1" applyAlignment="1" applyProtection="1">
      <alignment horizontal="left" vertical="center" wrapText="1"/>
      <protection locked="0"/>
    </xf>
    <xf numFmtId="14" fontId="2" fillId="2" borderId="14" xfId="0" applyNumberFormat="1" applyFont="1" applyFill="1" applyBorder="1" applyAlignment="1" applyProtection="1">
      <alignment horizontal="left" vertical="center" wrapText="1"/>
      <protection locked="0"/>
    </xf>
    <xf numFmtId="14" fontId="2" fillId="2" borderId="2"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2" fillId="2" borderId="14"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0" fillId="0" borderId="14" xfId="0" applyBorder="1" applyAlignment="1" applyProtection="1">
      <alignment horizontal="left" vertical="center"/>
      <protection hidden="1"/>
    </xf>
    <xf numFmtId="0" fontId="4" fillId="0" borderId="8" xfId="0" applyFont="1" applyBorder="1" applyAlignment="1" applyProtection="1">
      <alignment horizontal="right" vertical="top" wrapText="1"/>
      <protection hidden="1"/>
    </xf>
    <xf numFmtId="0" fontId="4" fillId="0" borderId="7" xfId="0" applyFont="1" applyBorder="1" applyAlignment="1" applyProtection="1">
      <alignment horizontal="right" vertical="top" wrapText="1"/>
      <protection hidden="1"/>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2" fillId="0" borderId="14"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6" fillId="5" borderId="0" xfId="0" applyFont="1" applyFill="1" applyAlignment="1" applyProtection="1">
      <alignment horizontal="center" vertical="center" wrapText="1"/>
      <protection hidden="1"/>
    </xf>
    <xf numFmtId="0" fontId="4" fillId="0" borderId="1" xfId="0" applyFont="1" applyBorder="1" applyAlignment="1" applyProtection="1">
      <alignment horizontal="right" vertical="top" wrapText="1"/>
      <protection hidden="1"/>
    </xf>
    <xf numFmtId="0" fontId="2" fillId="2" borderId="10"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hidden="1"/>
    </xf>
    <xf numFmtId="0" fontId="0" fillId="0" borderId="3" xfId="0" applyBorder="1" applyAlignment="1" applyProtection="1">
      <alignment horizontal="left" vertical="center"/>
      <protection hidden="1"/>
    </xf>
    <xf numFmtId="0" fontId="4" fillId="4" borderId="1" xfId="0" applyFont="1" applyFill="1" applyBorder="1" applyAlignment="1" applyProtection="1">
      <alignment horizontal="center"/>
      <protection hidden="1"/>
    </xf>
    <xf numFmtId="0" fontId="4" fillId="4" borderId="2"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6" fillId="5" borderId="0" xfId="0" applyFont="1" applyFill="1" applyAlignment="1" applyProtection="1">
      <alignment horizontal="center" vertical="center"/>
      <protection hidden="1"/>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9" fillId="7" borderId="15" xfId="0" applyFont="1" applyFill="1" applyBorder="1" applyAlignment="1" applyProtection="1">
      <alignment horizontal="center" wrapText="1"/>
      <protection hidden="1"/>
    </xf>
    <xf numFmtId="0" fontId="9" fillId="7" borderId="16" xfId="0" applyFont="1" applyFill="1" applyBorder="1" applyAlignment="1" applyProtection="1">
      <alignment horizontal="center" wrapText="1"/>
      <protection hidden="1"/>
    </xf>
    <xf numFmtId="0" fontId="9" fillId="7" borderId="1" xfId="0" applyFont="1" applyFill="1" applyBorder="1" applyAlignment="1" applyProtection="1">
      <alignment horizontal="center"/>
      <protection hidden="1"/>
    </xf>
    <xf numFmtId="0" fontId="9" fillId="7" borderId="2" xfId="0" applyFont="1" applyFill="1" applyBorder="1" applyAlignment="1" applyProtection="1">
      <alignment horizontal="center"/>
      <protection hidden="1"/>
    </xf>
    <xf numFmtId="0" fontId="0" fillId="0" borderId="0" xfId="0" applyAlignment="1" applyProtection="1">
      <alignment horizontal="left"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14" fontId="15" fillId="0" borderId="3" xfId="0" applyNumberFormat="1" applyFont="1" applyBorder="1" applyAlignment="1" applyProtection="1">
      <alignment horizontal="left" vertical="center"/>
      <protection hidden="1"/>
    </xf>
  </cellXfs>
  <cellStyles count="3">
    <cellStyle name="Standard" xfId="0" builtinId="0"/>
    <cellStyle name="Standard 2" xfId="2"/>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1"/>
          <c:order val="0"/>
          <c:tx>
            <c:strRef>
              <c:f>'4. Zuschusshöhen'!$C$18</c:f>
              <c:strCache>
                <c:ptCount val="1"/>
                <c:pt idx="0">
                  <c:v>tragende Innenwände</c:v>
                </c:pt>
              </c:strCache>
            </c:strRef>
          </c:tx>
          <c:spPr>
            <a:ln w="19050" cap="rnd">
              <a:solidFill>
                <a:schemeClr val="accent2">
                  <a:lumMod val="60000"/>
                  <a:lumOff val="40000"/>
                </a:schemeClr>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Zuschusshöhen'!$C$19:$C$26</c:f>
              <c:numCache>
                <c:formatCode>_("€"* #,##0.00_);_("€"* \(#,##0.00\);_("€"* "-"??_);_(@_)</c:formatCode>
                <c:ptCount val="8"/>
                <c:pt idx="0">
                  <c:v>#N/A</c:v>
                </c:pt>
                <c:pt idx="1">
                  <c:v>#N/A</c:v>
                </c:pt>
                <c:pt idx="2">
                  <c:v>#N/A</c:v>
                </c:pt>
                <c:pt idx="3">
                  <c:v>#N/A</c:v>
                </c:pt>
                <c:pt idx="4">
                  <c:v>#N/A</c:v>
                </c:pt>
                <c:pt idx="5">
                  <c:v>0</c:v>
                </c:pt>
                <c:pt idx="6">
                  <c:v>50</c:v>
                </c:pt>
                <c:pt idx="7">
                  <c:v>100</c:v>
                </c:pt>
              </c:numCache>
            </c:numRef>
          </c:yVal>
          <c:smooth val="1"/>
          <c:extLst>
            <c:ext xmlns:c16="http://schemas.microsoft.com/office/drawing/2014/chart" uri="{C3380CC4-5D6E-409C-BE32-E72D297353CC}">
              <c16:uniqueId val="{00000001-8FB0-4DC4-8DF9-33551D4288F0}"/>
            </c:ext>
          </c:extLst>
        </c:ser>
        <c:ser>
          <c:idx val="0"/>
          <c:order val="1"/>
          <c:tx>
            <c:strRef>
              <c:f>'4. Zuschusshöhen'!$D$18</c:f>
              <c:strCache>
                <c:ptCount val="1"/>
                <c:pt idx="0">
                  <c:v>Außenwände</c:v>
                </c:pt>
              </c:strCache>
            </c:strRef>
          </c:tx>
          <c:spPr>
            <a:ln w="19050" cap="rnd">
              <a:solidFill>
                <a:schemeClr val="accent2">
                  <a:lumMod val="75000"/>
                </a:schemeClr>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Zuschusshöhen'!$D$19:$D$26</c:f>
              <c:numCache>
                <c:formatCode>_("€"* #,##0.00_);_("€"* \(#,##0.00\);_("€"* "-"??_);_(@_)</c:formatCode>
                <c:ptCount val="8"/>
                <c:pt idx="0">
                  <c:v>#N/A</c:v>
                </c:pt>
                <c:pt idx="1">
                  <c:v>#N/A</c:v>
                </c:pt>
                <c:pt idx="2">
                  <c:v>#N/A</c:v>
                </c:pt>
                <c:pt idx="3">
                  <c:v>#N/A</c:v>
                </c:pt>
                <c:pt idx="4">
                  <c:v>0</c:v>
                </c:pt>
                <c:pt idx="5">
                  <c:v>50</c:v>
                </c:pt>
                <c:pt idx="6">
                  <c:v>100</c:v>
                </c:pt>
                <c:pt idx="7">
                  <c:v>150</c:v>
                </c:pt>
              </c:numCache>
            </c:numRef>
          </c:yVal>
          <c:smooth val="1"/>
          <c:extLst>
            <c:ext xmlns:c16="http://schemas.microsoft.com/office/drawing/2014/chart" uri="{C3380CC4-5D6E-409C-BE32-E72D297353CC}">
              <c16:uniqueId val="{00000000-8FB0-4DC4-8DF9-33551D4288F0}"/>
            </c:ext>
          </c:extLst>
        </c:ser>
        <c:ser>
          <c:idx val="2"/>
          <c:order val="2"/>
          <c:tx>
            <c:strRef>
              <c:f>'4. Zuschusshöhen'!$E$18</c:f>
              <c:strCache>
                <c:ptCount val="1"/>
                <c:pt idx="0">
                  <c:v>Decken</c:v>
                </c:pt>
              </c:strCache>
            </c:strRef>
          </c:tx>
          <c:spPr>
            <a:ln w="19050" cap="rnd">
              <a:solidFill>
                <a:schemeClr val="tx2"/>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Zuschusshöhen'!$E$19:$E$26</c:f>
              <c:numCache>
                <c:formatCode>_("€"* #,##0.00_);_("€"* \(#,##0.00\);_("€"* "-"??_);_(@_)</c:formatCode>
                <c:ptCount val="8"/>
                <c:pt idx="0">
                  <c:v>#N/A</c:v>
                </c:pt>
                <c:pt idx="1">
                  <c:v>#N/A</c:v>
                </c:pt>
                <c:pt idx="2">
                  <c:v>#N/A</c:v>
                </c:pt>
                <c:pt idx="3">
                  <c:v>0</c:v>
                </c:pt>
                <c:pt idx="4">
                  <c:v>50</c:v>
                </c:pt>
                <c:pt idx="5">
                  <c:v>100</c:v>
                </c:pt>
                <c:pt idx="6">
                  <c:v>150</c:v>
                </c:pt>
                <c:pt idx="7">
                  <c:v>200</c:v>
                </c:pt>
              </c:numCache>
            </c:numRef>
          </c:yVal>
          <c:smooth val="1"/>
          <c:extLst>
            <c:ext xmlns:c16="http://schemas.microsoft.com/office/drawing/2014/chart" uri="{C3380CC4-5D6E-409C-BE32-E72D297353CC}">
              <c16:uniqueId val="{00000002-8FB0-4DC4-8DF9-33551D4288F0}"/>
            </c:ext>
          </c:extLst>
        </c:ser>
        <c:ser>
          <c:idx val="3"/>
          <c:order val="3"/>
          <c:tx>
            <c:strRef>
              <c:f>'4. Zuschusshöhen'!$F$18</c:f>
              <c:strCache>
                <c:ptCount val="1"/>
                <c:pt idx="0">
                  <c:v>Dächer &lt; 20°</c:v>
                </c:pt>
              </c:strCache>
            </c:strRef>
          </c:tx>
          <c:spPr>
            <a:ln w="19050" cap="rnd">
              <a:solidFill>
                <a:schemeClr val="accent3">
                  <a:lumMod val="60000"/>
                  <a:lumOff val="40000"/>
                </a:schemeClr>
              </a:solidFill>
              <a:round/>
            </a:ln>
            <a:effectLst/>
          </c:spPr>
          <c:marker>
            <c:symbol val="none"/>
          </c:marker>
          <c:xVal>
            <c:numRef>
              <c:f>'4. Zuschusshöhen'!$B$19:$B$26</c:f>
              <c:numCache>
                <c:formatCode>0.0</c:formatCode>
                <c:ptCount val="8"/>
                <c:pt idx="0">
                  <c:v>3.5</c:v>
                </c:pt>
                <c:pt idx="1">
                  <c:v>3</c:v>
                </c:pt>
                <c:pt idx="2">
                  <c:v>2.5</c:v>
                </c:pt>
                <c:pt idx="3">
                  <c:v>2</c:v>
                </c:pt>
                <c:pt idx="4">
                  <c:v>1.5</c:v>
                </c:pt>
                <c:pt idx="5">
                  <c:v>1</c:v>
                </c:pt>
                <c:pt idx="6">
                  <c:v>0.5</c:v>
                </c:pt>
                <c:pt idx="7">
                  <c:v>0</c:v>
                </c:pt>
              </c:numCache>
            </c:numRef>
          </c:xVal>
          <c:yVal>
            <c:numRef>
              <c:f>'4. Zuschusshöhen'!$F$19:$F$26</c:f>
              <c:numCache>
                <c:formatCode>_("€"* #,##0.00_);_("€"* \(#,##0.00\);_("€"* "-"??_);_(@_)</c:formatCode>
                <c:ptCount val="8"/>
                <c:pt idx="0">
                  <c:v>#N/A</c:v>
                </c:pt>
                <c:pt idx="1">
                  <c:v>#N/A</c:v>
                </c:pt>
                <c:pt idx="2">
                  <c:v>0</c:v>
                </c:pt>
                <c:pt idx="3">
                  <c:v>50</c:v>
                </c:pt>
                <c:pt idx="4">
                  <c:v>100</c:v>
                </c:pt>
                <c:pt idx="5">
                  <c:v>150</c:v>
                </c:pt>
                <c:pt idx="6">
                  <c:v>200</c:v>
                </c:pt>
                <c:pt idx="7">
                  <c:v>250</c:v>
                </c:pt>
              </c:numCache>
            </c:numRef>
          </c:yVal>
          <c:smooth val="1"/>
          <c:extLst>
            <c:ext xmlns:c16="http://schemas.microsoft.com/office/drawing/2014/chart" uri="{C3380CC4-5D6E-409C-BE32-E72D297353CC}">
              <c16:uniqueId val="{00000003-8FB0-4DC4-8DF9-33551D4288F0}"/>
            </c:ext>
          </c:extLst>
        </c:ser>
        <c:dLbls>
          <c:showLegendKey val="0"/>
          <c:showVal val="0"/>
          <c:showCatName val="0"/>
          <c:showSerName val="0"/>
          <c:showPercent val="0"/>
          <c:showBubbleSize val="0"/>
        </c:dLbls>
        <c:axId val="847394832"/>
        <c:axId val="847395792"/>
      </c:scatterChart>
      <c:valAx>
        <c:axId val="847394832"/>
        <c:scaling>
          <c:orientation val="minMax"/>
          <c:max val="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GWP</a:t>
                </a:r>
                <a:r>
                  <a:rPr lang="de-DE" baseline="0"/>
                  <a:t> Modul A-C [kg CO2-Äq./(m²a)]</a:t>
                </a:r>
                <a:endParaRPr lang="de-DE"/>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47395792"/>
        <c:crosses val="autoZero"/>
        <c:crossBetween val="midCat"/>
      </c:valAx>
      <c:valAx>
        <c:axId val="84739579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Zuschusshöhe [€/m²]</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quot;€&quot;"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4739483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209550</xdr:colOff>
      <xdr:row>2</xdr:row>
      <xdr:rowOff>133633</xdr:rowOff>
    </xdr:to>
    <xdr:pic>
      <xdr:nvPicPr>
        <xdr:cNvPr id="2" name="Grafik 1">
          <a:extLst>
            <a:ext uri="{FF2B5EF4-FFF2-40B4-BE49-F238E27FC236}">
              <a16:creationId xmlns:a16="http://schemas.microsoft.com/office/drawing/2014/main" id="{66BE0D8E-5CA5-4F5D-B05F-CBE62014FFDF}"/>
            </a:ext>
          </a:extLst>
        </xdr:cNvPr>
        <xdr:cNvPicPr>
          <a:picLocks noChangeAspect="1"/>
        </xdr:cNvPicPr>
      </xdr:nvPicPr>
      <xdr:blipFill>
        <a:blip xmlns:r="http://schemas.openxmlformats.org/officeDocument/2006/relationships" r:embed="rId1"/>
        <a:stretch>
          <a:fillRect/>
        </a:stretch>
      </xdr:blipFill>
      <xdr:spPr>
        <a:xfrm>
          <a:off x="781050" y="0"/>
          <a:ext cx="1762125" cy="514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392206</xdr:colOff>
      <xdr:row>0</xdr:row>
      <xdr:rowOff>123266</xdr:rowOff>
    </xdr:from>
    <xdr:to>
      <xdr:col>2</xdr:col>
      <xdr:colOff>1418665</xdr:colOff>
      <xdr:row>3</xdr:row>
      <xdr:rowOff>66399</xdr:rowOff>
    </xdr:to>
    <xdr:pic>
      <xdr:nvPicPr>
        <xdr:cNvPr id="2" name="Grafik 1">
          <a:extLst>
            <a:ext uri="{FF2B5EF4-FFF2-40B4-BE49-F238E27FC236}">
              <a16:creationId xmlns:a16="http://schemas.microsoft.com/office/drawing/2014/main" id="{37661BAE-3B88-4EA2-A4A2-5D0D3113AFA7}"/>
            </a:ext>
          </a:extLst>
        </xdr:cNvPr>
        <xdr:cNvPicPr>
          <a:picLocks noChangeAspect="1"/>
        </xdr:cNvPicPr>
      </xdr:nvPicPr>
      <xdr:blipFill>
        <a:blip xmlns:r="http://schemas.openxmlformats.org/officeDocument/2006/relationships" r:embed="rId1"/>
        <a:stretch>
          <a:fillRect/>
        </a:stretch>
      </xdr:blipFill>
      <xdr:spPr>
        <a:xfrm>
          <a:off x="392206" y="123266"/>
          <a:ext cx="1762125" cy="514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217714</xdr:colOff>
      <xdr:row>0</xdr:row>
      <xdr:rowOff>149678</xdr:rowOff>
    </xdr:from>
    <xdr:to>
      <xdr:col>2</xdr:col>
      <xdr:colOff>1449160</xdr:colOff>
      <xdr:row>3</xdr:row>
      <xdr:rowOff>92811</xdr:rowOff>
    </xdr:to>
    <xdr:pic>
      <xdr:nvPicPr>
        <xdr:cNvPr id="2" name="Grafik 1">
          <a:extLst>
            <a:ext uri="{FF2B5EF4-FFF2-40B4-BE49-F238E27FC236}">
              <a16:creationId xmlns:a16="http://schemas.microsoft.com/office/drawing/2014/main" id="{4BBB8933-F0E9-4ED9-823F-BA00A0995B16}"/>
            </a:ext>
          </a:extLst>
        </xdr:cNvPr>
        <xdr:cNvPicPr>
          <a:picLocks noChangeAspect="1"/>
        </xdr:cNvPicPr>
      </xdr:nvPicPr>
      <xdr:blipFill>
        <a:blip xmlns:r="http://schemas.openxmlformats.org/officeDocument/2006/relationships" r:embed="rId1"/>
        <a:stretch>
          <a:fillRect/>
        </a:stretch>
      </xdr:blipFill>
      <xdr:spPr>
        <a:xfrm>
          <a:off x="217714" y="149678"/>
          <a:ext cx="1762125" cy="5146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217714</xdr:colOff>
      <xdr:row>0</xdr:row>
      <xdr:rowOff>149678</xdr:rowOff>
    </xdr:from>
    <xdr:to>
      <xdr:col>2</xdr:col>
      <xdr:colOff>363310</xdr:colOff>
      <xdr:row>3</xdr:row>
      <xdr:rowOff>92811</xdr:rowOff>
    </xdr:to>
    <xdr:pic>
      <xdr:nvPicPr>
        <xdr:cNvPr id="9" name="Grafik 8">
          <a:extLst>
            <a:ext uri="{FF2B5EF4-FFF2-40B4-BE49-F238E27FC236}">
              <a16:creationId xmlns:a16="http://schemas.microsoft.com/office/drawing/2014/main" id="{750B4C3A-E5A0-459C-8160-D73CCC78E0E4}"/>
            </a:ext>
          </a:extLst>
        </xdr:cNvPr>
        <xdr:cNvPicPr>
          <a:picLocks noChangeAspect="1"/>
        </xdr:cNvPicPr>
      </xdr:nvPicPr>
      <xdr:blipFill>
        <a:blip xmlns:r="http://schemas.openxmlformats.org/officeDocument/2006/relationships" r:embed="rId1"/>
        <a:stretch>
          <a:fillRect/>
        </a:stretch>
      </xdr:blipFill>
      <xdr:spPr>
        <a:xfrm>
          <a:off x="217714" y="149678"/>
          <a:ext cx="1764846" cy="514633"/>
        </a:xfrm>
        <a:prstGeom prst="rect">
          <a:avLst/>
        </a:prstGeom>
      </xdr:spPr>
    </xdr:pic>
    <xdr:clientData/>
  </xdr:twoCellAnchor>
  <xdr:twoCellAnchor>
    <xdr:from>
      <xdr:col>0</xdr:col>
      <xdr:colOff>142874</xdr:colOff>
      <xdr:row>7</xdr:row>
      <xdr:rowOff>485775</xdr:rowOff>
    </xdr:from>
    <xdr:to>
      <xdr:col>8</xdr:col>
      <xdr:colOff>66674</xdr:colOff>
      <xdr:row>28</xdr:row>
      <xdr:rowOff>114299</xdr:rowOff>
    </xdr:to>
    <xdr:graphicFrame macro="">
      <xdr:nvGraphicFramePr>
        <xdr:cNvPr id="25" name="Diagramm 24">
          <a:extLst>
            <a:ext uri="{FF2B5EF4-FFF2-40B4-BE49-F238E27FC236}">
              <a16:creationId xmlns:a16="http://schemas.microsoft.com/office/drawing/2014/main" id="{030BA3DF-59A2-751E-160F-C5E011BB8A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FHH">
      <a:dk1>
        <a:sysClr val="windowText" lastClr="000000"/>
      </a:dk1>
      <a:lt1>
        <a:sysClr val="window" lastClr="FFFFFF"/>
      </a:lt1>
      <a:dk2>
        <a:srgbClr val="40648A"/>
      </a:dk2>
      <a:lt2>
        <a:srgbClr val="E3E3E3"/>
      </a:lt2>
      <a:accent1>
        <a:srgbClr val="003063"/>
      </a:accent1>
      <a:accent2>
        <a:srgbClr val="E10019"/>
      </a:accent2>
      <a:accent3>
        <a:srgbClr val="005CA9"/>
      </a:accent3>
      <a:accent4>
        <a:srgbClr val="4B4B4B"/>
      </a:accent4>
      <a:accent5>
        <a:srgbClr val="818181"/>
      </a:accent5>
      <a:accent6>
        <a:srgbClr val="B9B9B9"/>
      </a:accent6>
      <a:hlink>
        <a:srgbClr val="003063"/>
      </a:hlink>
      <a:folHlink>
        <a:srgbClr val="E1001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28"/>
  <sheetViews>
    <sheetView showGridLines="0" tabSelected="1" showRuler="0" view="pageLayout" zoomScale="85" zoomScaleNormal="100" zoomScaleSheetLayoutView="55" zoomScalePageLayoutView="85" workbookViewId="0">
      <selection activeCell="C23" sqref="C23:F23"/>
    </sheetView>
  </sheetViews>
  <sheetFormatPr baseColWidth="10" defaultColWidth="8.875" defaultRowHeight="15"/>
  <cols>
    <col min="1" max="1" width="2.125" style="13" customWidth="1"/>
    <col min="2" max="2" width="23.625" style="13" bestFit="1" customWidth="1"/>
    <col min="3" max="3" width="19.75" style="13" customWidth="1"/>
    <col min="4" max="4" width="32.625" style="13" customWidth="1"/>
    <col min="5" max="6" width="8.875" style="13"/>
    <col min="7" max="7" width="2.125" style="13" customWidth="1"/>
    <col min="8" max="8" width="31.75" style="13" customWidth="1"/>
    <col min="9" max="16384" width="8.875" style="13"/>
  </cols>
  <sheetData>
    <row r="4" spans="2:6" ht="42.75" customHeight="1">
      <c r="B4" s="84" t="s">
        <v>114</v>
      </c>
      <c r="C4" s="85"/>
      <c r="D4" s="85"/>
      <c r="E4" s="85"/>
      <c r="F4" s="85"/>
    </row>
    <row r="5" spans="2:6">
      <c r="E5" s="1" t="s">
        <v>9</v>
      </c>
      <c r="F5" s="1" t="s">
        <v>10</v>
      </c>
    </row>
    <row r="6" spans="2:6">
      <c r="C6" s="16" t="s">
        <v>131</v>
      </c>
      <c r="E6" s="11"/>
      <c r="F6" s="10"/>
    </row>
    <row r="7" spans="2:6" ht="21">
      <c r="B7" s="19" t="s">
        <v>35</v>
      </c>
    </row>
    <row r="9" spans="2:6">
      <c r="B9" s="12" t="s">
        <v>11</v>
      </c>
    </row>
    <row r="10" spans="2:6">
      <c r="B10" s="14" t="s">
        <v>116</v>
      </c>
      <c r="C10" s="86"/>
      <c r="D10" s="86"/>
      <c r="E10" s="86"/>
      <c r="F10" s="86"/>
    </row>
    <row r="11" spans="2:6">
      <c r="B11" s="14" t="s">
        <v>13</v>
      </c>
      <c r="C11" s="86"/>
      <c r="D11" s="86"/>
      <c r="E11" s="86"/>
      <c r="F11" s="86"/>
    </row>
    <row r="12" spans="2:6">
      <c r="B12" s="14" t="s">
        <v>14</v>
      </c>
      <c r="C12" s="86"/>
      <c r="D12" s="86"/>
      <c r="E12" s="86"/>
      <c r="F12" s="86"/>
    </row>
    <row r="13" spans="2:6">
      <c r="B13" s="14" t="s">
        <v>15</v>
      </c>
      <c r="C13" s="51"/>
      <c r="D13" s="13" t="s">
        <v>16</v>
      </c>
    </row>
    <row r="15" spans="2:6">
      <c r="B15" s="12" t="s">
        <v>108</v>
      </c>
    </row>
    <row r="16" spans="2:6">
      <c r="B16" s="14" t="s">
        <v>36</v>
      </c>
      <c r="C16" s="15">
        <f>'3. Berechnung Vrsl.Zuschusshöhe'!D25</f>
        <v>0</v>
      </c>
      <c r="D16" s="16" t="s">
        <v>85</v>
      </c>
    </row>
    <row r="17" spans="2:8">
      <c r="B17" s="14" t="s">
        <v>37</v>
      </c>
      <c r="C17" s="15">
        <f>'3. Berechnung Vrsl.Zuschusshöhe'!D43</f>
        <v>0</v>
      </c>
      <c r="D17" s="16" t="s">
        <v>85</v>
      </c>
    </row>
    <row r="18" spans="2:8">
      <c r="B18" s="14" t="s">
        <v>38</v>
      </c>
      <c r="C18" s="15">
        <f>'3. Berechnung Vrsl.Zuschusshöhe'!D62</f>
        <v>0</v>
      </c>
      <c r="D18" s="16" t="s">
        <v>85</v>
      </c>
    </row>
    <row r="19" spans="2:8">
      <c r="B19" s="14" t="s">
        <v>117</v>
      </c>
      <c r="C19" s="15">
        <f>'3. Berechnung Vrsl.Zuschusshöhe'!D80</f>
        <v>0</v>
      </c>
      <c r="D19" s="16" t="s">
        <v>85</v>
      </c>
    </row>
    <row r="20" spans="2:8">
      <c r="B20" s="17" t="s">
        <v>39</v>
      </c>
      <c r="C20" s="18">
        <f>'3. Berechnung Vrsl.Zuschusshöhe'!D84</f>
        <v>0</v>
      </c>
      <c r="D20" s="16" t="s">
        <v>86</v>
      </c>
    </row>
    <row r="21" spans="2:8">
      <c r="D21" s="16"/>
    </row>
    <row r="22" spans="2:8">
      <c r="B22" s="12" t="s">
        <v>109</v>
      </c>
    </row>
    <row r="23" spans="2:8" ht="30">
      <c r="B23" s="81" t="s">
        <v>133</v>
      </c>
      <c r="C23" s="87"/>
      <c r="D23" s="88"/>
      <c r="E23" s="88"/>
      <c r="F23" s="89"/>
    </row>
    <row r="24" spans="2:8" ht="45" customHeight="1">
      <c r="B24" s="62" t="s">
        <v>110</v>
      </c>
      <c r="C24" s="95"/>
      <c r="D24" s="96"/>
      <c r="E24" s="96"/>
      <c r="F24" s="97"/>
    </row>
    <row r="25" spans="2:8" ht="30">
      <c r="B25" s="81" t="s">
        <v>118</v>
      </c>
      <c r="C25" s="90"/>
      <c r="D25" s="91"/>
      <c r="E25" s="91"/>
      <c r="F25" s="91"/>
    </row>
    <row r="26" spans="2:8">
      <c r="B26" s="62" t="s">
        <v>113</v>
      </c>
      <c r="C26" s="92"/>
      <c r="D26" s="93"/>
      <c r="E26" s="93"/>
      <c r="F26" s="94"/>
    </row>
    <row r="27" spans="2:8" ht="45" customHeight="1">
      <c r="B27" s="62" t="s">
        <v>134</v>
      </c>
      <c r="C27" s="83"/>
      <c r="D27" s="83"/>
      <c r="E27" s="83"/>
      <c r="F27" s="83"/>
      <c r="H27" s="82" t="s">
        <v>130</v>
      </c>
    </row>
    <row r="28" spans="2:8">
      <c r="C28" s="61"/>
      <c r="D28" s="61"/>
    </row>
  </sheetData>
  <sheetProtection algorithmName="SHA-512" hashValue="832fC+lTQCuKeFE0i/n/YMjpA171QXZXo8FsgoOb9DAn9HcQHXLofNLIxW0PdDhLUTk6WZd8BuK0jlDLvEVG+Q==" saltValue="Ce2X/eH+i3uGJqYpq9V9Zw==" spinCount="100000" sheet="1" objects="1" scenarios="1" selectLockedCells="1"/>
  <mergeCells count="9">
    <mergeCell ref="C27:F27"/>
    <mergeCell ref="B4:F4"/>
    <mergeCell ref="C10:F10"/>
    <mergeCell ref="C11:F11"/>
    <mergeCell ref="C12:F12"/>
    <mergeCell ref="C23:F23"/>
    <mergeCell ref="C25:F25"/>
    <mergeCell ref="C26:F26"/>
    <mergeCell ref="C24:F24"/>
  </mergeCells>
  <pageMargins left="0.7" right="0.7" top="0.78740157499999996" bottom="0.78740157499999996" header="0.3" footer="0.3"/>
  <pageSetup paperSize="9" scale="89" orientation="landscape" r:id="rId1"/>
  <headerFooter>
    <oddHeader>&amp;CAusdruck vom &amp;D</oddHeader>
    <oddFooter>&amp;L&amp;F&amp;RVersion V1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showGridLines="0" view="pageLayout" zoomScaleNormal="100" workbookViewId="0">
      <selection activeCell="E15" sqref="E15:E16"/>
    </sheetView>
  </sheetViews>
  <sheetFormatPr baseColWidth="10" defaultColWidth="11.375" defaultRowHeight="15"/>
  <cols>
    <col min="1" max="1" width="4.625" style="13" customWidth="1"/>
    <col min="2" max="2" width="5.125" style="13" customWidth="1"/>
    <col min="3" max="3" width="25.375" style="13" customWidth="1"/>
    <col min="4" max="4" width="28.875" style="13" customWidth="1"/>
    <col min="5" max="5" width="44.875" style="13" customWidth="1"/>
    <col min="6" max="6" width="4.875" style="13" customWidth="1"/>
    <col min="7" max="16384" width="11.375" style="13"/>
  </cols>
  <sheetData>
    <row r="2" spans="1:6">
      <c r="D2" s="74" t="s">
        <v>12</v>
      </c>
      <c r="E2" s="98" t="str">
        <f>IF('1. Allg. Daten'!$C$10&lt;&gt;"",'1. Allg. Daten'!$C$10,"")</f>
        <v/>
      </c>
      <c r="F2" s="98"/>
    </row>
    <row r="3" spans="1:6">
      <c r="D3" s="74" t="s">
        <v>128</v>
      </c>
      <c r="E3" s="98" t="str">
        <f>IF('1. Allg. Daten'!$C$12&lt;&gt;"",'1. Allg. Daten'!$C$12&amp;", "&amp;'1. Allg. Daten'!$C$13&amp;" Hamburg","")</f>
        <v/>
      </c>
      <c r="F3" s="98"/>
    </row>
    <row r="5" spans="1:6" ht="43.5" customHeight="1">
      <c r="A5" s="107" t="s">
        <v>115</v>
      </c>
      <c r="B5" s="107"/>
      <c r="C5" s="107"/>
      <c r="D5" s="107"/>
      <c r="E5" s="107"/>
      <c r="F5" s="107"/>
    </row>
    <row r="6" spans="1:6">
      <c r="A6" s="2"/>
      <c r="B6" s="3"/>
      <c r="C6" s="3"/>
      <c r="D6" s="2"/>
      <c r="E6" s="4" t="s">
        <v>9</v>
      </c>
      <c r="F6" s="2"/>
    </row>
    <row r="7" spans="1:6">
      <c r="A7" s="2"/>
      <c r="B7" s="3"/>
      <c r="C7" s="3"/>
      <c r="D7" s="2"/>
      <c r="E7" s="11"/>
      <c r="F7" s="2"/>
    </row>
    <row r="8" spans="1:6" ht="26.25">
      <c r="A8" s="2"/>
      <c r="B8" s="5" t="s">
        <v>40</v>
      </c>
      <c r="C8" s="3"/>
      <c r="D8" s="2"/>
      <c r="E8" s="2"/>
      <c r="F8" s="2"/>
    </row>
    <row r="9" spans="1:6" ht="26.25">
      <c r="A9" s="2"/>
      <c r="B9" s="5"/>
      <c r="C9" s="3"/>
      <c r="D9" s="2"/>
      <c r="E9" s="2"/>
      <c r="F9" s="2"/>
    </row>
    <row r="10" spans="1:6">
      <c r="A10" s="2"/>
      <c r="B10" s="6" t="s">
        <v>41</v>
      </c>
      <c r="C10" s="7" t="s">
        <v>42</v>
      </c>
      <c r="D10" s="7"/>
      <c r="E10" s="7" t="s">
        <v>43</v>
      </c>
      <c r="F10" s="2"/>
    </row>
    <row r="11" spans="1:6">
      <c r="A11" s="2"/>
      <c r="B11" s="108" t="s">
        <v>44</v>
      </c>
      <c r="C11" s="105" t="s">
        <v>50</v>
      </c>
      <c r="D11" s="106"/>
      <c r="E11" s="109"/>
      <c r="F11" s="2"/>
    </row>
    <row r="12" spans="1:6" ht="30.75" customHeight="1">
      <c r="A12" s="2"/>
      <c r="B12" s="108"/>
      <c r="C12" s="104" t="s">
        <v>51</v>
      </c>
      <c r="D12" s="111"/>
      <c r="E12" s="110"/>
      <c r="F12" s="2"/>
    </row>
    <row r="13" spans="1:6">
      <c r="A13" s="2"/>
      <c r="B13" s="99" t="s">
        <v>45</v>
      </c>
      <c r="C13" s="105" t="s">
        <v>48</v>
      </c>
      <c r="D13" s="106"/>
      <c r="E13" s="101"/>
      <c r="F13" s="2"/>
    </row>
    <row r="14" spans="1:6" ht="45" customHeight="1">
      <c r="A14" s="2"/>
      <c r="B14" s="100"/>
      <c r="C14" s="104" t="s">
        <v>55</v>
      </c>
      <c r="D14" s="111"/>
      <c r="E14" s="102"/>
      <c r="F14" s="2"/>
    </row>
    <row r="15" spans="1:6">
      <c r="A15" s="2"/>
      <c r="B15" s="99" t="s">
        <v>46</v>
      </c>
      <c r="C15" s="8" t="s">
        <v>49</v>
      </c>
      <c r="D15" s="9"/>
      <c r="E15" s="101"/>
      <c r="F15" s="2"/>
    </row>
    <row r="16" spans="1:6" ht="45.75" customHeight="1">
      <c r="A16" s="2"/>
      <c r="B16" s="100"/>
      <c r="C16" s="103" t="s">
        <v>52</v>
      </c>
      <c r="D16" s="104"/>
      <c r="E16" s="102"/>
      <c r="F16" s="2"/>
    </row>
    <row r="17" spans="1:6">
      <c r="A17" s="2"/>
      <c r="B17" s="99" t="s">
        <v>47</v>
      </c>
      <c r="C17" s="105" t="s">
        <v>53</v>
      </c>
      <c r="D17" s="106"/>
      <c r="E17" s="101"/>
      <c r="F17" s="2"/>
    </row>
    <row r="18" spans="1:6" ht="30" customHeight="1">
      <c r="A18" s="2"/>
      <c r="B18" s="100"/>
      <c r="C18" s="103" t="s">
        <v>54</v>
      </c>
      <c r="D18" s="104"/>
      <c r="E18" s="102"/>
      <c r="F18" s="2"/>
    </row>
    <row r="19" spans="1:6">
      <c r="A19" s="2"/>
      <c r="B19" s="3"/>
      <c r="C19" s="3"/>
      <c r="D19" s="2"/>
      <c r="E19" s="2"/>
      <c r="F19" s="2"/>
    </row>
  </sheetData>
  <sheetProtection algorithmName="SHA-512" hashValue="XeN7d1brzWZopqB6qH11RwyocnGCyUTuUyH0K/lhgOZOZw0rV8hfDJD2cALAjsqa8QDYxqFnVyCLmzMBCN+0xg==" saltValue="uqddd6WaulP852WQvlEozA==" spinCount="100000" sheet="1" objects="1" scenarios="1" selectLockedCells="1"/>
  <mergeCells count="18">
    <mergeCell ref="B17:B18"/>
    <mergeCell ref="C17:D17"/>
    <mergeCell ref="E17:E18"/>
    <mergeCell ref="C18:D18"/>
    <mergeCell ref="A5:F5"/>
    <mergeCell ref="B11:B12"/>
    <mergeCell ref="C11:D11"/>
    <mergeCell ref="E11:E12"/>
    <mergeCell ref="C12:D12"/>
    <mergeCell ref="B13:B14"/>
    <mergeCell ref="C13:D13"/>
    <mergeCell ref="E13:E14"/>
    <mergeCell ref="C14:D14"/>
    <mergeCell ref="E2:F2"/>
    <mergeCell ref="E3:F3"/>
    <mergeCell ref="B15:B16"/>
    <mergeCell ref="E15:E16"/>
    <mergeCell ref="C16:D16"/>
  </mergeCells>
  <pageMargins left="0.7" right="0.7" top="0.78740157499999996" bottom="0.78740157499999996" header="0.3" footer="0.3"/>
  <pageSetup paperSize="9" orientation="landscape" r:id="rId1"/>
  <headerFooter>
    <oddHeader>&amp;CAusdruck vom &amp;D</oddHeader>
    <oddFooter>&amp;L&amp;F&amp;RVersion V1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5"/>
  <sheetViews>
    <sheetView showGridLines="0" showRuler="0" view="pageLayout" topLeftCell="B1" zoomScale="85" zoomScaleNormal="100" zoomScalePageLayoutView="85" workbookViewId="0">
      <selection activeCell="D40" sqref="D40"/>
    </sheetView>
  </sheetViews>
  <sheetFormatPr baseColWidth="10" defaultColWidth="11.375" defaultRowHeight="15"/>
  <cols>
    <col min="1" max="1" width="5.25" style="13" customWidth="1"/>
    <col min="2" max="2" width="2.75" style="13" customWidth="1"/>
    <col min="3" max="3" width="32.375" style="13" bestFit="1" customWidth="1"/>
    <col min="4" max="4" width="12.25" style="13" customWidth="1"/>
    <col min="5" max="5" width="14.625" style="13" bestFit="1" customWidth="1"/>
    <col min="6" max="6" width="2.625" style="13" customWidth="1"/>
    <col min="7" max="7" width="10.75" style="13" customWidth="1"/>
    <col min="8" max="8" width="14.625" style="13" bestFit="1" customWidth="1"/>
    <col min="9" max="9" width="2.625" style="13" customWidth="1"/>
    <col min="10" max="10" width="10.75" style="13" customWidth="1"/>
    <col min="11" max="11" width="14.625" style="13" bestFit="1" customWidth="1"/>
    <col min="12" max="12" width="2.625" style="13" customWidth="1"/>
    <col min="13" max="13" width="10.75" style="13" customWidth="1"/>
    <col min="14" max="14" width="14.625" style="13" bestFit="1" customWidth="1"/>
    <col min="15" max="15" width="2.625" style="13" customWidth="1"/>
    <col min="16" max="16" width="10.75" style="13" customWidth="1"/>
    <col min="17" max="17" width="14.625" style="13" bestFit="1" customWidth="1"/>
    <col min="18" max="18" width="2.75" style="13" customWidth="1"/>
    <col min="19" max="16384" width="11.375" style="13"/>
  </cols>
  <sheetData>
    <row r="2" spans="1:18">
      <c r="L2" s="75" t="s">
        <v>12</v>
      </c>
      <c r="M2" s="112" t="str">
        <f>IF('1. Allg. Daten'!$C$10&lt;&gt;"",'1. Allg. Daten'!$C$10,"")</f>
        <v/>
      </c>
      <c r="N2" s="112"/>
      <c r="O2" s="112"/>
      <c r="P2" s="112"/>
      <c r="Q2" s="112"/>
      <c r="R2" s="112"/>
    </row>
    <row r="3" spans="1:18">
      <c r="I3" s="2"/>
      <c r="J3" s="2"/>
      <c r="L3" s="75" t="s">
        <v>128</v>
      </c>
      <c r="M3" s="112" t="str">
        <f>IF('1. Allg. Daten'!$C$12&lt;&gt;"",'1. Allg. Daten'!$C$12&amp;", "&amp;'1. Allg. Daten'!$C$13&amp;" Hamburg","")</f>
        <v/>
      </c>
      <c r="N3" s="112"/>
      <c r="O3" s="112"/>
      <c r="P3" s="112"/>
      <c r="Q3" s="112"/>
      <c r="R3" s="112"/>
    </row>
    <row r="4" spans="1:18">
      <c r="I4" s="2"/>
      <c r="J4" s="2"/>
    </row>
    <row r="5" spans="1:18" ht="53.25" customHeight="1">
      <c r="A5" s="107" t="s">
        <v>115</v>
      </c>
      <c r="B5" s="117"/>
      <c r="C5" s="117"/>
      <c r="D5" s="117"/>
      <c r="E5" s="117"/>
      <c r="F5" s="117"/>
      <c r="G5" s="117"/>
      <c r="H5" s="117"/>
      <c r="I5" s="117"/>
      <c r="J5" s="117"/>
      <c r="K5" s="117"/>
      <c r="L5" s="117"/>
      <c r="M5" s="117"/>
      <c r="N5" s="117"/>
      <c r="O5" s="117"/>
      <c r="P5" s="117"/>
      <c r="Q5" s="117"/>
      <c r="R5" s="117"/>
    </row>
    <row r="6" spans="1:18">
      <c r="O6" s="116" t="s">
        <v>9</v>
      </c>
      <c r="P6" s="116"/>
      <c r="Q6" s="1" t="s">
        <v>10</v>
      </c>
    </row>
    <row r="7" spans="1:18">
      <c r="O7" s="115"/>
      <c r="P7" s="115"/>
      <c r="Q7" s="34"/>
    </row>
    <row r="8" spans="1:18" ht="21">
      <c r="B8" s="19" t="s">
        <v>75</v>
      </c>
    </row>
    <row r="10" spans="1:18" ht="8.1" customHeight="1">
      <c r="B10" s="67"/>
      <c r="C10" s="68"/>
      <c r="D10" s="68"/>
      <c r="E10" s="68"/>
      <c r="F10" s="68"/>
      <c r="G10" s="68"/>
      <c r="H10" s="68"/>
      <c r="I10" s="68"/>
      <c r="J10" s="68"/>
      <c r="K10" s="68"/>
      <c r="L10" s="68"/>
      <c r="M10" s="68"/>
      <c r="N10" s="68"/>
      <c r="O10" s="68"/>
      <c r="P10" s="68"/>
      <c r="Q10" s="68"/>
      <c r="R10" s="69"/>
    </row>
    <row r="11" spans="1:18">
      <c r="B11" s="66"/>
      <c r="C11" s="24" t="s">
        <v>3</v>
      </c>
      <c r="D11" s="16"/>
      <c r="R11" s="70"/>
    </row>
    <row r="12" spans="1:18">
      <c r="B12" s="66"/>
      <c r="C12" s="20"/>
      <c r="D12" s="60"/>
      <c r="E12" s="20"/>
      <c r="F12" s="20"/>
      <c r="G12" s="20"/>
      <c r="H12" s="20"/>
      <c r="I12" s="20"/>
      <c r="J12" s="20"/>
      <c r="K12" s="20"/>
      <c r="L12" s="20"/>
      <c r="M12" s="20"/>
      <c r="N12" s="20"/>
      <c r="O12" s="20"/>
      <c r="P12" s="20"/>
      <c r="Q12" s="20"/>
      <c r="R12" s="70"/>
    </row>
    <row r="13" spans="1:18">
      <c r="B13" s="66"/>
      <c r="C13" s="20" t="s">
        <v>57</v>
      </c>
      <c r="D13" s="113" t="s">
        <v>17</v>
      </c>
      <c r="E13" s="114"/>
      <c r="F13" s="20"/>
      <c r="G13" s="113" t="s">
        <v>21</v>
      </c>
      <c r="H13" s="114"/>
      <c r="I13" s="20"/>
      <c r="J13" s="113" t="s">
        <v>22</v>
      </c>
      <c r="K13" s="114"/>
      <c r="L13" s="20"/>
      <c r="M13" s="113" t="s">
        <v>23</v>
      </c>
      <c r="N13" s="114"/>
      <c r="O13" s="20"/>
      <c r="P13" s="113" t="s">
        <v>56</v>
      </c>
      <c r="Q13" s="114"/>
      <c r="R13" s="70"/>
    </row>
    <row r="14" spans="1:18">
      <c r="B14" s="66"/>
      <c r="C14" s="20" t="s">
        <v>25</v>
      </c>
      <c r="D14" s="118" t="s">
        <v>112</v>
      </c>
      <c r="E14" s="119"/>
      <c r="F14" s="20"/>
      <c r="G14" s="118"/>
      <c r="H14" s="119"/>
      <c r="I14" s="20"/>
      <c r="J14" s="118"/>
      <c r="K14" s="119"/>
      <c r="L14" s="20"/>
      <c r="M14" s="118"/>
      <c r="N14" s="119"/>
      <c r="O14" s="20"/>
      <c r="P14" s="118"/>
      <c r="Q14" s="119"/>
      <c r="R14" s="70"/>
    </row>
    <row r="15" spans="1:18">
      <c r="B15" s="66"/>
      <c r="C15" s="20" t="s">
        <v>119</v>
      </c>
      <c r="D15" s="118"/>
      <c r="E15" s="119"/>
      <c r="F15" s="20"/>
      <c r="G15" s="118"/>
      <c r="H15" s="119"/>
      <c r="I15" s="20"/>
      <c r="J15" s="118"/>
      <c r="K15" s="119"/>
      <c r="L15" s="20"/>
      <c r="M15" s="118"/>
      <c r="N15" s="119"/>
      <c r="O15" s="20"/>
      <c r="P15" s="118"/>
      <c r="Q15" s="119"/>
      <c r="R15" s="70"/>
    </row>
    <row r="16" spans="1:18" ht="18">
      <c r="B16" s="66"/>
      <c r="C16" s="20" t="s">
        <v>63</v>
      </c>
      <c r="D16" s="52"/>
      <c r="E16" s="22" t="s">
        <v>82</v>
      </c>
      <c r="F16" s="20"/>
      <c r="G16" s="52"/>
      <c r="H16" s="22" t="s">
        <v>82</v>
      </c>
      <c r="I16" s="20"/>
      <c r="J16" s="52"/>
      <c r="K16" s="22" t="s">
        <v>82</v>
      </c>
      <c r="L16" s="20"/>
      <c r="M16" s="52"/>
      <c r="N16" s="22" t="s">
        <v>82</v>
      </c>
      <c r="O16" s="20"/>
      <c r="P16" s="52"/>
      <c r="Q16" s="22" t="s">
        <v>82</v>
      </c>
      <c r="R16" s="70"/>
    </row>
    <row r="17" spans="2:18" ht="18">
      <c r="B17" s="66"/>
      <c r="C17" s="20" t="s">
        <v>64</v>
      </c>
      <c r="D17" s="52"/>
      <c r="E17" s="22" t="s">
        <v>82</v>
      </c>
      <c r="F17" s="20"/>
      <c r="G17" s="52"/>
      <c r="H17" s="22" t="s">
        <v>82</v>
      </c>
      <c r="I17" s="20"/>
      <c r="J17" s="52"/>
      <c r="K17" s="22" t="s">
        <v>82</v>
      </c>
      <c r="L17" s="20"/>
      <c r="M17" s="52"/>
      <c r="N17" s="22" t="s">
        <v>82</v>
      </c>
      <c r="O17" s="20"/>
      <c r="P17" s="52"/>
      <c r="Q17" s="22" t="s">
        <v>82</v>
      </c>
      <c r="R17" s="70"/>
    </row>
    <row r="18" spans="2:18" ht="18">
      <c r="B18" s="66"/>
      <c r="C18" s="20" t="s">
        <v>65</v>
      </c>
      <c r="D18" s="52"/>
      <c r="E18" s="22" t="s">
        <v>82</v>
      </c>
      <c r="F18" s="20"/>
      <c r="G18" s="52"/>
      <c r="H18" s="22" t="s">
        <v>82</v>
      </c>
      <c r="I18" s="20"/>
      <c r="J18" s="52"/>
      <c r="K18" s="22" t="s">
        <v>82</v>
      </c>
      <c r="L18" s="20"/>
      <c r="M18" s="52"/>
      <c r="N18" s="22" t="s">
        <v>82</v>
      </c>
      <c r="O18" s="20"/>
      <c r="P18" s="52"/>
      <c r="Q18" s="22" t="s">
        <v>82</v>
      </c>
      <c r="R18" s="70"/>
    </row>
    <row r="19" spans="2:18" ht="18">
      <c r="B19" s="66"/>
      <c r="C19" s="20" t="s">
        <v>66</v>
      </c>
      <c r="D19" s="52"/>
      <c r="E19" s="22" t="s">
        <v>82</v>
      </c>
      <c r="F19" s="20"/>
      <c r="G19" s="52"/>
      <c r="H19" s="22" t="s">
        <v>82</v>
      </c>
      <c r="I19" s="20"/>
      <c r="J19" s="52"/>
      <c r="K19" s="22" t="s">
        <v>82</v>
      </c>
      <c r="L19" s="20"/>
      <c r="M19" s="52"/>
      <c r="N19" s="22" t="s">
        <v>82</v>
      </c>
      <c r="O19" s="20"/>
      <c r="P19" s="52"/>
      <c r="Q19" s="22" t="s">
        <v>82</v>
      </c>
      <c r="R19" s="70"/>
    </row>
    <row r="20" spans="2:18" ht="18">
      <c r="B20" s="66"/>
      <c r="C20" s="20" t="s">
        <v>67</v>
      </c>
      <c r="D20" s="30">
        <f>SUM(D16:D18)</f>
        <v>0</v>
      </c>
      <c r="E20" s="22" t="s">
        <v>82</v>
      </c>
      <c r="F20" s="20"/>
      <c r="G20" s="30">
        <f>SUM(G16:G18)</f>
        <v>0</v>
      </c>
      <c r="H20" s="22" t="s">
        <v>82</v>
      </c>
      <c r="I20" s="20"/>
      <c r="J20" s="30">
        <f>SUM(J16:J18)</f>
        <v>0</v>
      </c>
      <c r="K20" s="22" t="s">
        <v>82</v>
      </c>
      <c r="L20" s="20"/>
      <c r="M20" s="30">
        <f>SUM(M16:M18)</f>
        <v>0</v>
      </c>
      <c r="N20" s="22" t="s">
        <v>82</v>
      </c>
      <c r="O20" s="20"/>
      <c r="P20" s="30">
        <f>SUM(P16:P18)</f>
        <v>0</v>
      </c>
      <c r="Q20" s="22" t="s">
        <v>82</v>
      </c>
      <c r="R20" s="70"/>
    </row>
    <row r="21" spans="2:18">
      <c r="B21" s="66"/>
      <c r="C21" s="20" t="s">
        <v>68</v>
      </c>
      <c r="D21" s="31">
        <f>IF(D20&lt;='4. Zuschusshöhen'!$C$14,'4. Zuschusshöhen'!$G$14*D20+'4. Zuschusshöhen'!$H$14,0)</f>
        <v>150</v>
      </c>
      <c r="E21" s="22" t="s">
        <v>0</v>
      </c>
      <c r="F21" s="20"/>
      <c r="G21" s="31">
        <f>IF(G20&lt;='4. Zuschusshöhen'!$C$14,'4. Zuschusshöhen'!$G$14*G20+'4. Zuschusshöhen'!$H$14,0)</f>
        <v>150</v>
      </c>
      <c r="H21" s="22" t="s">
        <v>0</v>
      </c>
      <c r="I21" s="20"/>
      <c r="J21" s="31">
        <f>IF(J20&lt;='4. Zuschusshöhen'!$C$14,'4. Zuschusshöhen'!$G$14*J20+'4. Zuschusshöhen'!$H$14,0)</f>
        <v>150</v>
      </c>
      <c r="K21" s="22" t="s">
        <v>0</v>
      </c>
      <c r="L21" s="20"/>
      <c r="M21" s="31">
        <f>IF(M20&lt;='4. Zuschusshöhen'!$C$14,'4. Zuschusshöhen'!$G$14*M20+'4. Zuschusshöhen'!$H$14,0)</f>
        <v>150</v>
      </c>
      <c r="N21" s="22" t="s">
        <v>0</v>
      </c>
      <c r="O21" s="20"/>
      <c r="P21" s="31">
        <f>IF(P20&lt;='4. Zuschusshöhen'!$C$14,'4. Zuschusshöhen'!$G$14*P20+'4. Zuschusshöhen'!$H$14,0)</f>
        <v>150</v>
      </c>
      <c r="Q21" s="22" t="s">
        <v>0</v>
      </c>
      <c r="R21" s="70"/>
    </row>
    <row r="22" spans="2:18">
      <c r="B22" s="66"/>
      <c r="C22" s="20" t="s">
        <v>120</v>
      </c>
      <c r="D22" s="80"/>
      <c r="E22" s="22" t="s">
        <v>1</v>
      </c>
      <c r="F22" s="20"/>
      <c r="G22" s="80"/>
      <c r="H22" s="22" t="s">
        <v>1</v>
      </c>
      <c r="I22" s="20"/>
      <c r="J22" s="80"/>
      <c r="K22" s="22" t="s">
        <v>1</v>
      </c>
      <c r="L22" s="20"/>
      <c r="M22" s="80"/>
      <c r="N22" s="22" t="s">
        <v>1</v>
      </c>
      <c r="O22" s="20"/>
      <c r="P22" s="80"/>
      <c r="Q22" s="22" t="s">
        <v>1</v>
      </c>
      <c r="R22" s="70"/>
    </row>
    <row r="23" spans="2:18">
      <c r="B23" s="66"/>
      <c r="C23" s="20" t="s">
        <v>69</v>
      </c>
      <c r="D23" s="21">
        <f>D21*D22</f>
        <v>0</v>
      </c>
      <c r="E23" s="22" t="s">
        <v>2</v>
      </c>
      <c r="F23" s="20"/>
      <c r="G23" s="21">
        <f>G21*G22</f>
        <v>0</v>
      </c>
      <c r="H23" s="22" t="s">
        <v>2</v>
      </c>
      <c r="I23" s="20"/>
      <c r="J23" s="21">
        <f>J21*J22</f>
        <v>0</v>
      </c>
      <c r="K23" s="22" t="s">
        <v>2</v>
      </c>
      <c r="L23" s="20"/>
      <c r="M23" s="21">
        <f>M21*M22</f>
        <v>0</v>
      </c>
      <c r="N23" s="22" t="s">
        <v>2</v>
      </c>
      <c r="O23" s="20"/>
      <c r="P23" s="21">
        <f>P21*P22</f>
        <v>0</v>
      </c>
      <c r="Q23" s="22" t="s">
        <v>2</v>
      </c>
      <c r="R23" s="70"/>
    </row>
    <row r="24" spans="2:18">
      <c r="B24" s="66"/>
      <c r="C24" s="20"/>
      <c r="D24" s="20"/>
      <c r="E24" s="20"/>
      <c r="F24" s="20"/>
      <c r="G24" s="20"/>
      <c r="H24" s="20"/>
      <c r="I24" s="20"/>
      <c r="J24" s="20"/>
      <c r="K24" s="20"/>
      <c r="L24" s="20"/>
      <c r="M24" s="20"/>
      <c r="N24" s="20"/>
      <c r="O24" s="20"/>
      <c r="P24" s="20"/>
      <c r="Q24" s="20"/>
      <c r="R24" s="70"/>
    </row>
    <row r="25" spans="2:18">
      <c r="B25" s="66"/>
      <c r="C25" s="24" t="s">
        <v>70</v>
      </c>
      <c r="D25" s="25">
        <f>IF(D23+G23+J23+M23+P23&gt;100000,100000,D23+G23+J23+M23+P23)</f>
        <v>0</v>
      </c>
      <c r="E25" s="26" t="s">
        <v>2</v>
      </c>
      <c r="F25" s="27" t="s">
        <v>84</v>
      </c>
      <c r="G25" s="27"/>
      <c r="H25" s="20"/>
      <c r="I25" s="20"/>
      <c r="J25" s="20"/>
      <c r="K25" s="20"/>
      <c r="L25" s="20"/>
      <c r="M25" s="20"/>
      <c r="N25" s="20"/>
      <c r="O25" s="20"/>
      <c r="P25" s="20"/>
      <c r="Q25" s="20"/>
      <c r="R25" s="70"/>
    </row>
    <row r="26" spans="2:18" ht="8.1" customHeight="1">
      <c r="B26" s="63"/>
      <c r="C26" s="71"/>
      <c r="D26" s="72"/>
      <c r="E26" s="71"/>
      <c r="F26" s="64"/>
      <c r="G26" s="64"/>
      <c r="H26" s="64"/>
      <c r="I26" s="64"/>
      <c r="J26" s="64"/>
      <c r="K26" s="64"/>
      <c r="L26" s="64"/>
      <c r="M26" s="64"/>
      <c r="N26" s="64"/>
      <c r="O26" s="64"/>
      <c r="P26" s="64"/>
      <c r="Q26" s="64"/>
      <c r="R26" s="65"/>
    </row>
    <row r="28" spans="2:18" ht="8.1" customHeight="1">
      <c r="B28" s="67"/>
      <c r="C28" s="68"/>
      <c r="D28" s="68"/>
      <c r="E28" s="68"/>
      <c r="F28" s="68"/>
      <c r="G28" s="68"/>
      <c r="H28" s="68"/>
      <c r="I28" s="68"/>
      <c r="J28" s="68"/>
      <c r="K28" s="68"/>
      <c r="L28" s="68"/>
      <c r="M28" s="68"/>
      <c r="N28" s="68"/>
      <c r="O28" s="68"/>
      <c r="P28" s="68"/>
      <c r="Q28" s="68"/>
      <c r="R28" s="69"/>
    </row>
    <row r="29" spans="2:18">
      <c r="B29" s="66"/>
      <c r="C29" s="24" t="s">
        <v>7</v>
      </c>
      <c r="D29" s="20"/>
      <c r="E29" s="20"/>
      <c r="F29" s="20"/>
      <c r="G29" s="20"/>
      <c r="H29" s="20"/>
      <c r="I29" s="20"/>
      <c r="J29" s="20"/>
      <c r="K29" s="20"/>
      <c r="L29" s="20"/>
      <c r="M29" s="20"/>
      <c r="N29" s="20"/>
      <c r="O29" s="20"/>
      <c r="P29" s="20"/>
      <c r="Q29" s="20"/>
      <c r="R29" s="70"/>
    </row>
    <row r="30" spans="2:18">
      <c r="B30" s="66"/>
      <c r="C30" s="20"/>
      <c r="D30" s="20"/>
      <c r="E30" s="20"/>
      <c r="F30" s="20"/>
      <c r="G30" s="20"/>
      <c r="H30" s="20"/>
      <c r="I30" s="20"/>
      <c r="J30" s="20"/>
      <c r="K30" s="20"/>
      <c r="L30" s="20"/>
      <c r="M30" s="20"/>
      <c r="N30" s="20"/>
      <c r="O30" s="20"/>
      <c r="P30" s="20"/>
      <c r="Q30" s="20"/>
      <c r="R30" s="70"/>
    </row>
    <row r="31" spans="2:18">
      <c r="B31" s="66"/>
      <c r="C31" s="20" t="s">
        <v>57</v>
      </c>
      <c r="D31" s="113" t="s">
        <v>18</v>
      </c>
      <c r="E31" s="114"/>
      <c r="F31" s="20"/>
      <c r="G31" s="113" t="s">
        <v>26</v>
      </c>
      <c r="H31" s="114"/>
      <c r="I31" s="20"/>
      <c r="J31" s="113" t="s">
        <v>27</v>
      </c>
      <c r="K31" s="114"/>
      <c r="L31" s="20"/>
      <c r="M31" s="113" t="s">
        <v>28</v>
      </c>
      <c r="N31" s="114"/>
      <c r="O31" s="20"/>
      <c r="P31" s="113" t="s">
        <v>58</v>
      </c>
      <c r="Q31" s="114"/>
      <c r="R31" s="70"/>
    </row>
    <row r="32" spans="2:18">
      <c r="B32" s="66"/>
      <c r="C32" s="20" t="s">
        <v>25</v>
      </c>
      <c r="D32" s="118" t="s">
        <v>111</v>
      </c>
      <c r="E32" s="119"/>
      <c r="F32" s="20"/>
      <c r="G32" s="118"/>
      <c r="H32" s="119"/>
      <c r="I32" s="20"/>
      <c r="J32" s="118"/>
      <c r="K32" s="119"/>
      <c r="L32" s="20"/>
      <c r="M32" s="118"/>
      <c r="N32" s="119"/>
      <c r="O32" s="20"/>
      <c r="P32" s="118"/>
      <c r="Q32" s="119"/>
      <c r="R32" s="70"/>
    </row>
    <row r="33" spans="2:18">
      <c r="B33" s="66"/>
      <c r="C33" s="20" t="s">
        <v>119</v>
      </c>
      <c r="D33" s="118"/>
      <c r="E33" s="119"/>
      <c r="F33" s="20"/>
      <c r="G33" s="118"/>
      <c r="H33" s="119"/>
      <c r="I33" s="20"/>
      <c r="J33" s="118"/>
      <c r="K33" s="119"/>
      <c r="L33" s="20"/>
      <c r="M33" s="118"/>
      <c r="N33" s="119"/>
      <c r="O33" s="20"/>
      <c r="P33" s="118"/>
      <c r="Q33" s="119"/>
      <c r="R33" s="70"/>
    </row>
    <row r="34" spans="2:18" ht="18">
      <c r="B34" s="66"/>
      <c r="C34" s="20" t="s">
        <v>63</v>
      </c>
      <c r="D34" s="52"/>
      <c r="E34" s="22" t="s">
        <v>82</v>
      </c>
      <c r="F34" s="20"/>
      <c r="G34" s="52"/>
      <c r="H34" s="22" t="s">
        <v>82</v>
      </c>
      <c r="I34" s="20"/>
      <c r="J34" s="52"/>
      <c r="K34" s="22" t="s">
        <v>82</v>
      </c>
      <c r="L34" s="20"/>
      <c r="M34" s="52"/>
      <c r="N34" s="22" t="s">
        <v>82</v>
      </c>
      <c r="O34" s="20"/>
      <c r="P34" s="52"/>
      <c r="Q34" s="22" t="s">
        <v>82</v>
      </c>
      <c r="R34" s="70"/>
    </row>
    <row r="35" spans="2:18" ht="18">
      <c r="B35" s="66"/>
      <c r="C35" s="20" t="s">
        <v>64</v>
      </c>
      <c r="D35" s="52"/>
      <c r="E35" s="22" t="s">
        <v>82</v>
      </c>
      <c r="F35" s="20"/>
      <c r="G35" s="52"/>
      <c r="H35" s="22" t="s">
        <v>82</v>
      </c>
      <c r="I35" s="20"/>
      <c r="J35" s="52"/>
      <c r="K35" s="22" t="s">
        <v>82</v>
      </c>
      <c r="L35" s="20"/>
      <c r="M35" s="52"/>
      <c r="N35" s="22" t="s">
        <v>82</v>
      </c>
      <c r="O35" s="20"/>
      <c r="P35" s="52"/>
      <c r="Q35" s="22" t="s">
        <v>82</v>
      </c>
      <c r="R35" s="70"/>
    </row>
    <row r="36" spans="2:18" ht="18">
      <c r="B36" s="66"/>
      <c r="C36" s="20" t="s">
        <v>65</v>
      </c>
      <c r="D36" s="52"/>
      <c r="E36" s="22" t="s">
        <v>82</v>
      </c>
      <c r="F36" s="20"/>
      <c r="G36" s="52"/>
      <c r="H36" s="22" t="s">
        <v>82</v>
      </c>
      <c r="I36" s="20"/>
      <c r="J36" s="52"/>
      <c r="K36" s="22" t="s">
        <v>82</v>
      </c>
      <c r="L36" s="20"/>
      <c r="M36" s="52"/>
      <c r="N36" s="22" t="s">
        <v>82</v>
      </c>
      <c r="O36" s="20"/>
      <c r="P36" s="52"/>
      <c r="Q36" s="22" t="s">
        <v>82</v>
      </c>
      <c r="R36" s="70"/>
    </row>
    <row r="37" spans="2:18" ht="18">
      <c r="B37" s="66"/>
      <c r="C37" s="20" t="s">
        <v>66</v>
      </c>
      <c r="D37" s="52"/>
      <c r="E37" s="22" t="s">
        <v>82</v>
      </c>
      <c r="F37" s="20"/>
      <c r="G37" s="52"/>
      <c r="H37" s="22" t="s">
        <v>82</v>
      </c>
      <c r="I37" s="20"/>
      <c r="J37" s="52"/>
      <c r="K37" s="22" t="s">
        <v>82</v>
      </c>
      <c r="L37" s="20"/>
      <c r="M37" s="52"/>
      <c r="N37" s="22" t="s">
        <v>82</v>
      </c>
      <c r="O37" s="20"/>
      <c r="P37" s="52"/>
      <c r="Q37" s="22" t="s">
        <v>82</v>
      </c>
      <c r="R37" s="70"/>
    </row>
    <row r="38" spans="2:18" ht="18">
      <c r="B38" s="66"/>
      <c r="C38" s="20" t="s">
        <v>67</v>
      </c>
      <c r="D38" s="30">
        <f>SUM(D34:D36)</f>
        <v>0</v>
      </c>
      <c r="E38" s="22" t="s">
        <v>82</v>
      </c>
      <c r="F38" s="20"/>
      <c r="G38" s="30">
        <f>SUM(G34:G36)</f>
        <v>0</v>
      </c>
      <c r="H38" s="22" t="s">
        <v>82</v>
      </c>
      <c r="I38" s="20"/>
      <c r="J38" s="30">
        <f>SUM(J34:J36)</f>
        <v>0</v>
      </c>
      <c r="K38" s="22" t="s">
        <v>82</v>
      </c>
      <c r="L38" s="20"/>
      <c r="M38" s="30">
        <f>SUM(M34:M36)</f>
        <v>0</v>
      </c>
      <c r="N38" s="22" t="s">
        <v>82</v>
      </c>
      <c r="O38" s="20"/>
      <c r="P38" s="30">
        <f>SUM(P34:P36)</f>
        <v>0</v>
      </c>
      <c r="Q38" s="22" t="s">
        <v>82</v>
      </c>
      <c r="R38" s="70"/>
    </row>
    <row r="39" spans="2:18">
      <c r="B39" s="66"/>
      <c r="C39" s="20" t="s">
        <v>68</v>
      </c>
      <c r="D39" s="31">
        <f>IF(D38&lt;'4. Zuschusshöhen'!$C$13,'4. Zuschusshöhen'!$G$13*D38+'4. Zuschusshöhen'!$H$13,0)</f>
        <v>100</v>
      </c>
      <c r="E39" s="22" t="s">
        <v>0</v>
      </c>
      <c r="F39" s="20"/>
      <c r="G39" s="31">
        <f>IF(G38&lt;'4. Zuschusshöhen'!$C$13,'4. Zuschusshöhen'!$G$13*G38+'4. Zuschusshöhen'!$H$13,0)</f>
        <v>100</v>
      </c>
      <c r="H39" s="22" t="s">
        <v>0</v>
      </c>
      <c r="I39" s="20"/>
      <c r="J39" s="31">
        <f>IF(J38&lt;'4. Zuschusshöhen'!$C$13,'4. Zuschusshöhen'!$G$13*J38+'4. Zuschusshöhen'!$H$13,0)</f>
        <v>100</v>
      </c>
      <c r="K39" s="22" t="s">
        <v>0</v>
      </c>
      <c r="L39" s="20"/>
      <c r="M39" s="31">
        <f>IF(M38&lt;'4. Zuschusshöhen'!$C$13,'4. Zuschusshöhen'!$G$13*M38+'4. Zuschusshöhen'!$H$13,0)</f>
        <v>100</v>
      </c>
      <c r="N39" s="22" t="s">
        <v>0</v>
      </c>
      <c r="O39" s="20"/>
      <c r="P39" s="31">
        <f>IF(P38&lt;'4. Zuschusshöhen'!$C$13,'4. Zuschusshöhen'!$G$13*P38+'4. Zuschusshöhen'!$H$13,0)</f>
        <v>100</v>
      </c>
      <c r="Q39" s="22" t="s">
        <v>0</v>
      </c>
      <c r="R39" s="70"/>
    </row>
    <row r="40" spans="2:18">
      <c r="B40" s="66"/>
      <c r="C40" s="20" t="s">
        <v>120</v>
      </c>
      <c r="D40" s="80"/>
      <c r="E40" s="22" t="s">
        <v>1</v>
      </c>
      <c r="F40" s="20"/>
      <c r="G40" s="80"/>
      <c r="H40" s="22" t="s">
        <v>1</v>
      </c>
      <c r="I40" s="20"/>
      <c r="J40" s="80"/>
      <c r="K40" s="22" t="s">
        <v>1</v>
      </c>
      <c r="L40" s="20"/>
      <c r="M40" s="80"/>
      <c r="N40" s="22" t="s">
        <v>1</v>
      </c>
      <c r="O40" s="20"/>
      <c r="P40" s="80"/>
      <c r="Q40" s="22" t="s">
        <v>1</v>
      </c>
      <c r="R40" s="70"/>
    </row>
    <row r="41" spans="2:18">
      <c r="B41" s="66"/>
      <c r="C41" s="20" t="s">
        <v>69</v>
      </c>
      <c r="D41" s="21">
        <f>D39*D40</f>
        <v>0</v>
      </c>
      <c r="E41" s="22" t="s">
        <v>2</v>
      </c>
      <c r="F41" s="20"/>
      <c r="G41" s="21">
        <f>G39*G40</f>
        <v>0</v>
      </c>
      <c r="H41" s="22" t="s">
        <v>2</v>
      </c>
      <c r="I41" s="20"/>
      <c r="J41" s="21">
        <f>J39*J40</f>
        <v>0</v>
      </c>
      <c r="K41" s="22" t="s">
        <v>2</v>
      </c>
      <c r="L41" s="20"/>
      <c r="M41" s="21">
        <f>M39*M40</f>
        <v>0</v>
      </c>
      <c r="N41" s="22" t="s">
        <v>2</v>
      </c>
      <c r="O41" s="20"/>
      <c r="P41" s="21">
        <f>P39*P40</f>
        <v>0</v>
      </c>
      <c r="Q41" s="22" t="s">
        <v>2</v>
      </c>
      <c r="R41" s="70"/>
    </row>
    <row r="42" spans="2:18">
      <c r="B42" s="66"/>
      <c r="C42" s="20"/>
      <c r="D42" s="20"/>
      <c r="E42" s="20"/>
      <c r="F42" s="20"/>
      <c r="G42" s="20"/>
      <c r="H42" s="20"/>
      <c r="I42" s="20"/>
      <c r="J42" s="20"/>
      <c r="K42" s="20"/>
      <c r="L42" s="20"/>
      <c r="M42" s="20"/>
      <c r="N42" s="20"/>
      <c r="O42" s="20"/>
      <c r="P42" s="20"/>
      <c r="Q42" s="20"/>
      <c r="R42" s="70"/>
    </row>
    <row r="43" spans="2:18">
      <c r="B43" s="66"/>
      <c r="C43" s="24" t="s">
        <v>71</v>
      </c>
      <c r="D43" s="25">
        <f>IF(D41+G41+J41+M41+P41&gt;100000,100000,D41+G41+J41+M41+P41)</f>
        <v>0</v>
      </c>
      <c r="E43" s="26" t="s">
        <v>2</v>
      </c>
      <c r="F43" s="27" t="s">
        <v>84</v>
      </c>
      <c r="G43" s="27"/>
      <c r="H43" s="20"/>
      <c r="I43" s="20"/>
      <c r="J43" s="20"/>
      <c r="K43" s="20"/>
      <c r="L43" s="20"/>
      <c r="M43" s="20"/>
      <c r="N43" s="20"/>
      <c r="O43" s="20"/>
      <c r="P43" s="20"/>
      <c r="Q43" s="20"/>
      <c r="R43" s="70"/>
    </row>
    <row r="44" spans="2:18" ht="8.1" customHeight="1">
      <c r="B44" s="63"/>
      <c r="C44" s="32"/>
      <c r="D44" s="33"/>
      <c r="E44" s="32"/>
      <c r="F44" s="28"/>
      <c r="G44" s="28"/>
      <c r="H44" s="28"/>
      <c r="I44" s="28"/>
      <c r="J44" s="28"/>
      <c r="K44" s="28"/>
      <c r="L44" s="28"/>
      <c r="M44" s="28"/>
      <c r="N44" s="28"/>
      <c r="O44" s="28"/>
      <c r="P44" s="28"/>
      <c r="Q44" s="28"/>
      <c r="R44" s="65"/>
    </row>
    <row r="47" spans="2:18" ht="8.1" customHeight="1">
      <c r="B47" s="67"/>
      <c r="C47" s="68"/>
      <c r="D47" s="68"/>
      <c r="E47" s="68"/>
      <c r="F47" s="68"/>
      <c r="G47" s="68"/>
      <c r="H47" s="68"/>
      <c r="I47" s="68"/>
      <c r="J47" s="68"/>
      <c r="K47" s="68"/>
      <c r="L47" s="68"/>
      <c r="M47" s="68"/>
      <c r="N47" s="68"/>
      <c r="O47" s="68"/>
      <c r="P47" s="68"/>
      <c r="Q47" s="68"/>
      <c r="R47" s="69"/>
    </row>
    <row r="48" spans="2:18">
      <c r="B48" s="66"/>
      <c r="C48" s="24" t="s">
        <v>8</v>
      </c>
      <c r="D48" s="20"/>
      <c r="E48" s="20"/>
      <c r="F48" s="20"/>
      <c r="G48" s="20"/>
      <c r="H48" s="20"/>
      <c r="I48" s="20"/>
      <c r="J48" s="20"/>
      <c r="K48" s="20"/>
      <c r="L48" s="20"/>
      <c r="M48" s="20"/>
      <c r="N48" s="20"/>
      <c r="O48" s="20"/>
      <c r="P48" s="20"/>
      <c r="Q48" s="20"/>
      <c r="R48" s="70"/>
    </row>
    <row r="49" spans="2:18">
      <c r="B49" s="66"/>
      <c r="C49" s="20"/>
      <c r="D49" s="20"/>
      <c r="E49" s="20"/>
      <c r="F49" s="20"/>
      <c r="G49" s="20"/>
      <c r="H49" s="20"/>
      <c r="I49" s="20"/>
      <c r="J49" s="20"/>
      <c r="K49" s="20"/>
      <c r="L49" s="20"/>
      <c r="M49" s="20"/>
      <c r="N49" s="20"/>
      <c r="O49" s="20"/>
      <c r="P49" s="20"/>
      <c r="Q49" s="20"/>
      <c r="R49" s="70"/>
    </row>
    <row r="50" spans="2:18">
      <c r="B50" s="66"/>
      <c r="C50" s="20" t="s">
        <v>57</v>
      </c>
      <c r="D50" s="113" t="s">
        <v>19</v>
      </c>
      <c r="E50" s="114"/>
      <c r="F50" s="20"/>
      <c r="G50" s="113" t="s">
        <v>29</v>
      </c>
      <c r="H50" s="114"/>
      <c r="I50" s="20"/>
      <c r="J50" s="113" t="s">
        <v>30</v>
      </c>
      <c r="K50" s="114"/>
      <c r="L50" s="20"/>
      <c r="M50" s="113" t="s">
        <v>31</v>
      </c>
      <c r="N50" s="114"/>
      <c r="O50" s="20"/>
      <c r="P50" s="113" t="s">
        <v>59</v>
      </c>
      <c r="Q50" s="114"/>
      <c r="R50" s="70"/>
    </row>
    <row r="51" spans="2:18">
      <c r="B51" s="66"/>
      <c r="C51" s="20" t="s">
        <v>25</v>
      </c>
      <c r="D51" s="118"/>
      <c r="E51" s="119"/>
      <c r="F51" s="20"/>
      <c r="G51" s="118"/>
      <c r="H51" s="119"/>
      <c r="I51" s="20"/>
      <c r="J51" s="118"/>
      <c r="K51" s="119"/>
      <c r="L51" s="20"/>
      <c r="M51" s="118"/>
      <c r="N51" s="119"/>
      <c r="O51" s="20"/>
      <c r="P51" s="118"/>
      <c r="Q51" s="119"/>
      <c r="R51" s="70"/>
    </row>
    <row r="52" spans="2:18">
      <c r="B52" s="66"/>
      <c r="C52" s="20" t="s">
        <v>119</v>
      </c>
      <c r="D52" s="118"/>
      <c r="E52" s="119"/>
      <c r="F52" s="20"/>
      <c r="G52" s="118"/>
      <c r="H52" s="119"/>
      <c r="I52" s="20"/>
      <c r="J52" s="118"/>
      <c r="K52" s="119"/>
      <c r="L52" s="20"/>
      <c r="M52" s="118"/>
      <c r="N52" s="119"/>
      <c r="O52" s="20"/>
      <c r="P52" s="118"/>
      <c r="Q52" s="119"/>
      <c r="R52" s="70"/>
    </row>
    <row r="53" spans="2:18" ht="18">
      <c r="B53" s="66"/>
      <c r="C53" s="20" t="s">
        <v>63</v>
      </c>
      <c r="D53" s="52"/>
      <c r="E53" s="22" t="s">
        <v>82</v>
      </c>
      <c r="F53" s="20"/>
      <c r="G53" s="52"/>
      <c r="H53" s="22" t="s">
        <v>82</v>
      </c>
      <c r="I53" s="20"/>
      <c r="J53" s="52"/>
      <c r="K53" s="22" t="s">
        <v>82</v>
      </c>
      <c r="L53" s="20"/>
      <c r="M53" s="52"/>
      <c r="N53" s="22" t="s">
        <v>82</v>
      </c>
      <c r="O53" s="20"/>
      <c r="P53" s="52"/>
      <c r="Q53" s="22" t="s">
        <v>82</v>
      </c>
      <c r="R53" s="70"/>
    </row>
    <row r="54" spans="2:18" ht="18">
      <c r="B54" s="66"/>
      <c r="C54" s="20" t="s">
        <v>64</v>
      </c>
      <c r="D54" s="52"/>
      <c r="E54" s="22" t="s">
        <v>82</v>
      </c>
      <c r="F54" s="20"/>
      <c r="G54" s="52"/>
      <c r="H54" s="22" t="s">
        <v>82</v>
      </c>
      <c r="I54" s="20"/>
      <c r="J54" s="52"/>
      <c r="K54" s="22" t="s">
        <v>82</v>
      </c>
      <c r="L54" s="20"/>
      <c r="M54" s="52"/>
      <c r="N54" s="22" t="s">
        <v>82</v>
      </c>
      <c r="O54" s="20"/>
      <c r="P54" s="52"/>
      <c r="Q54" s="22" t="s">
        <v>82</v>
      </c>
      <c r="R54" s="70"/>
    </row>
    <row r="55" spans="2:18" ht="18">
      <c r="B55" s="66"/>
      <c r="C55" s="20" t="s">
        <v>65</v>
      </c>
      <c r="D55" s="52"/>
      <c r="E55" s="22" t="s">
        <v>82</v>
      </c>
      <c r="F55" s="20"/>
      <c r="G55" s="52"/>
      <c r="H55" s="22" t="s">
        <v>82</v>
      </c>
      <c r="I55" s="20"/>
      <c r="J55" s="52"/>
      <c r="K55" s="22" t="s">
        <v>82</v>
      </c>
      <c r="L55" s="20"/>
      <c r="M55" s="52"/>
      <c r="N55" s="22" t="s">
        <v>82</v>
      </c>
      <c r="O55" s="20"/>
      <c r="P55" s="52"/>
      <c r="Q55" s="22" t="s">
        <v>82</v>
      </c>
      <c r="R55" s="70"/>
    </row>
    <row r="56" spans="2:18" ht="18">
      <c r="B56" s="66"/>
      <c r="C56" s="20" t="s">
        <v>66</v>
      </c>
      <c r="D56" s="52"/>
      <c r="E56" s="22" t="s">
        <v>82</v>
      </c>
      <c r="F56" s="20"/>
      <c r="G56" s="52"/>
      <c r="H56" s="22" t="s">
        <v>82</v>
      </c>
      <c r="I56" s="20"/>
      <c r="J56" s="52"/>
      <c r="K56" s="22" t="s">
        <v>82</v>
      </c>
      <c r="L56" s="20"/>
      <c r="M56" s="52"/>
      <c r="N56" s="22" t="s">
        <v>82</v>
      </c>
      <c r="O56" s="20"/>
      <c r="P56" s="52"/>
      <c r="Q56" s="22" t="s">
        <v>82</v>
      </c>
      <c r="R56" s="70"/>
    </row>
    <row r="57" spans="2:18" ht="18">
      <c r="B57" s="66"/>
      <c r="C57" s="20" t="s">
        <v>67</v>
      </c>
      <c r="D57" s="30">
        <f>SUM(D53:D55)</f>
        <v>0</v>
      </c>
      <c r="E57" s="22" t="s">
        <v>82</v>
      </c>
      <c r="F57" s="20"/>
      <c r="G57" s="30">
        <f>SUM(G53:G55)</f>
        <v>0</v>
      </c>
      <c r="H57" s="22" t="s">
        <v>82</v>
      </c>
      <c r="I57" s="20"/>
      <c r="J57" s="30">
        <f>SUM(J53:J55)</f>
        <v>0</v>
      </c>
      <c r="K57" s="22" t="s">
        <v>82</v>
      </c>
      <c r="L57" s="20"/>
      <c r="M57" s="30">
        <f>SUM(M53:M55)</f>
        <v>0</v>
      </c>
      <c r="N57" s="22" t="s">
        <v>82</v>
      </c>
      <c r="O57" s="20"/>
      <c r="P57" s="30">
        <f>SUM(P53:P55)</f>
        <v>0</v>
      </c>
      <c r="Q57" s="22" t="s">
        <v>82</v>
      </c>
      <c r="R57" s="70"/>
    </row>
    <row r="58" spans="2:18">
      <c r="B58" s="66"/>
      <c r="C58" s="20" t="s">
        <v>68</v>
      </c>
      <c r="D58" s="31">
        <f>IF(D57&lt;='4. Zuschusshöhen'!$C$15,'4. Zuschusshöhen'!$G$15*D57+'4. Zuschusshöhen'!$H$15,0)</f>
        <v>200</v>
      </c>
      <c r="E58" s="22" t="s">
        <v>0</v>
      </c>
      <c r="F58" s="20"/>
      <c r="G58" s="31">
        <f>IF(G57&lt;='4. Zuschusshöhen'!$C$15,'4. Zuschusshöhen'!$G$15*G57+'4. Zuschusshöhen'!$H$15,0)</f>
        <v>200</v>
      </c>
      <c r="H58" s="22" t="s">
        <v>0</v>
      </c>
      <c r="I58" s="20"/>
      <c r="J58" s="31">
        <f>IF(J57&lt;='4. Zuschusshöhen'!$C$15,'4. Zuschusshöhen'!$G$15*J57+'4. Zuschusshöhen'!$H$15,0)</f>
        <v>200</v>
      </c>
      <c r="K58" s="22" t="s">
        <v>0</v>
      </c>
      <c r="L58" s="20"/>
      <c r="M58" s="31">
        <f>IF(M57&lt;='4. Zuschusshöhen'!$C$15,'4. Zuschusshöhen'!$G$15*M57+'4. Zuschusshöhen'!$H$15,0)</f>
        <v>200</v>
      </c>
      <c r="N58" s="22" t="s">
        <v>0</v>
      </c>
      <c r="O58" s="20"/>
      <c r="P58" s="31">
        <f>IF(P57&lt;='4. Zuschusshöhen'!$C$15,'4. Zuschusshöhen'!$G$15*P57+'4. Zuschusshöhen'!$H$15,0)</f>
        <v>200</v>
      </c>
      <c r="Q58" s="22" t="s">
        <v>0</v>
      </c>
      <c r="R58" s="70"/>
    </row>
    <row r="59" spans="2:18">
      <c r="B59" s="66"/>
      <c r="C59" s="20" t="s">
        <v>120</v>
      </c>
      <c r="D59" s="80"/>
      <c r="E59" s="22" t="s">
        <v>1</v>
      </c>
      <c r="F59" s="20"/>
      <c r="G59" s="80"/>
      <c r="H59" s="22" t="s">
        <v>1</v>
      </c>
      <c r="I59" s="20"/>
      <c r="J59" s="80"/>
      <c r="K59" s="22" t="s">
        <v>1</v>
      </c>
      <c r="L59" s="20"/>
      <c r="M59" s="80"/>
      <c r="N59" s="22" t="s">
        <v>1</v>
      </c>
      <c r="O59" s="20"/>
      <c r="P59" s="80"/>
      <c r="Q59" s="22" t="s">
        <v>1</v>
      </c>
      <c r="R59" s="70"/>
    </row>
    <row r="60" spans="2:18">
      <c r="B60" s="66"/>
      <c r="C60" s="20" t="s">
        <v>69</v>
      </c>
      <c r="D60" s="21">
        <f>D58*D59</f>
        <v>0</v>
      </c>
      <c r="E60" s="22" t="s">
        <v>2</v>
      </c>
      <c r="F60" s="20"/>
      <c r="G60" s="21">
        <f>G58*G59</f>
        <v>0</v>
      </c>
      <c r="H60" s="22" t="s">
        <v>2</v>
      </c>
      <c r="I60" s="20"/>
      <c r="J60" s="21">
        <f>J58*J59</f>
        <v>0</v>
      </c>
      <c r="K60" s="22" t="s">
        <v>2</v>
      </c>
      <c r="L60" s="20"/>
      <c r="M60" s="21">
        <f>M58*M59</f>
        <v>0</v>
      </c>
      <c r="N60" s="22" t="s">
        <v>2</v>
      </c>
      <c r="O60" s="20"/>
      <c r="P60" s="21">
        <f>P58*P59</f>
        <v>0</v>
      </c>
      <c r="Q60" s="22" t="s">
        <v>2</v>
      </c>
      <c r="R60" s="70"/>
    </row>
    <row r="61" spans="2:18">
      <c r="B61" s="66"/>
      <c r="C61" s="20"/>
      <c r="D61" s="20"/>
      <c r="E61" s="20"/>
      <c r="F61" s="20"/>
      <c r="G61" s="20"/>
      <c r="H61" s="20"/>
      <c r="I61" s="20"/>
      <c r="J61" s="20"/>
      <c r="K61" s="20"/>
      <c r="L61" s="20"/>
      <c r="M61" s="20"/>
      <c r="N61" s="20"/>
      <c r="O61" s="20"/>
      <c r="P61" s="20"/>
      <c r="Q61" s="20"/>
      <c r="R61" s="70"/>
    </row>
    <row r="62" spans="2:18">
      <c r="B62" s="66"/>
      <c r="C62" s="24" t="s">
        <v>72</v>
      </c>
      <c r="D62" s="25">
        <f>IF(D60+G60+J60+M60+P60&gt;100000,100000,D60+G60+J60+M60+P60)</f>
        <v>0</v>
      </c>
      <c r="E62" s="26" t="s">
        <v>2</v>
      </c>
      <c r="F62" s="27" t="s">
        <v>84</v>
      </c>
      <c r="G62" s="27"/>
      <c r="H62" s="20"/>
      <c r="I62" s="20"/>
      <c r="J62" s="20"/>
      <c r="K62" s="20"/>
      <c r="L62" s="20"/>
      <c r="M62" s="20"/>
      <c r="N62" s="20"/>
      <c r="O62" s="20"/>
      <c r="P62" s="20"/>
      <c r="Q62" s="20"/>
      <c r="R62" s="70"/>
    </row>
    <row r="63" spans="2:18" ht="8.1" customHeight="1">
      <c r="B63" s="63"/>
      <c r="C63" s="71"/>
      <c r="D63" s="72"/>
      <c r="E63" s="71"/>
      <c r="F63" s="64"/>
      <c r="G63" s="64"/>
      <c r="H63" s="64"/>
      <c r="I63" s="64"/>
      <c r="J63" s="64"/>
      <c r="K63" s="64"/>
      <c r="L63" s="64"/>
      <c r="M63" s="64"/>
      <c r="N63" s="64"/>
      <c r="O63" s="64"/>
      <c r="P63" s="64"/>
      <c r="Q63" s="64"/>
      <c r="R63" s="65"/>
    </row>
    <row r="65" spans="2:18" ht="8.1" customHeight="1">
      <c r="B65" s="67"/>
      <c r="C65" s="68"/>
      <c r="D65" s="68"/>
      <c r="E65" s="68"/>
      <c r="F65" s="68"/>
      <c r="G65" s="68"/>
      <c r="H65" s="68"/>
      <c r="I65" s="68"/>
      <c r="J65" s="68"/>
      <c r="K65" s="68"/>
      <c r="L65" s="68"/>
      <c r="M65" s="68"/>
      <c r="N65" s="68"/>
      <c r="O65" s="68"/>
      <c r="P65" s="68"/>
      <c r="Q65" s="68"/>
      <c r="R65" s="69"/>
    </row>
    <row r="66" spans="2:18">
      <c r="B66" s="66"/>
      <c r="C66" s="73" t="s">
        <v>81</v>
      </c>
      <c r="R66" s="70"/>
    </row>
    <row r="67" spans="2:18">
      <c r="B67" s="66"/>
      <c r="C67" s="20"/>
      <c r="D67" s="20"/>
      <c r="E67" s="20"/>
      <c r="F67" s="20"/>
      <c r="G67" s="20"/>
      <c r="H67" s="20"/>
      <c r="I67" s="20"/>
      <c r="J67" s="20"/>
      <c r="K67" s="20"/>
      <c r="L67" s="20"/>
      <c r="M67" s="20"/>
      <c r="N67" s="20"/>
      <c r="O67" s="20"/>
      <c r="P67" s="20"/>
      <c r="Q67" s="20"/>
      <c r="R67" s="70"/>
    </row>
    <row r="68" spans="2:18">
      <c r="B68" s="66"/>
      <c r="C68" s="20" t="s">
        <v>57</v>
      </c>
      <c r="D68" s="113" t="s">
        <v>20</v>
      </c>
      <c r="E68" s="114"/>
      <c r="F68" s="20"/>
      <c r="G68" s="113" t="s">
        <v>32</v>
      </c>
      <c r="H68" s="114"/>
      <c r="I68" s="20"/>
      <c r="J68" s="113" t="s">
        <v>33</v>
      </c>
      <c r="K68" s="114"/>
      <c r="L68" s="20"/>
      <c r="M68" s="113" t="s">
        <v>34</v>
      </c>
      <c r="N68" s="114"/>
      <c r="O68" s="20"/>
      <c r="P68" s="113" t="s">
        <v>60</v>
      </c>
      <c r="Q68" s="114"/>
      <c r="R68" s="70"/>
    </row>
    <row r="69" spans="2:18">
      <c r="B69" s="66"/>
      <c r="C69" s="20" t="s">
        <v>25</v>
      </c>
      <c r="D69" s="118"/>
      <c r="E69" s="119"/>
      <c r="F69" s="20"/>
      <c r="G69" s="118"/>
      <c r="H69" s="119"/>
      <c r="I69" s="20"/>
      <c r="J69" s="118"/>
      <c r="K69" s="119"/>
      <c r="L69" s="20"/>
      <c r="M69" s="118"/>
      <c r="N69" s="119"/>
      <c r="O69" s="20"/>
      <c r="P69" s="118"/>
      <c r="Q69" s="119"/>
      <c r="R69" s="70"/>
    </row>
    <row r="70" spans="2:18">
      <c r="B70" s="66"/>
      <c r="C70" s="20" t="s">
        <v>119</v>
      </c>
      <c r="D70" s="118"/>
      <c r="E70" s="119"/>
      <c r="F70" s="20"/>
      <c r="G70" s="118"/>
      <c r="H70" s="119"/>
      <c r="I70" s="20"/>
      <c r="J70" s="118"/>
      <c r="K70" s="119"/>
      <c r="L70" s="20"/>
      <c r="M70" s="118"/>
      <c r="N70" s="119"/>
      <c r="O70" s="20"/>
      <c r="P70" s="118"/>
      <c r="Q70" s="119"/>
      <c r="R70" s="70"/>
    </row>
    <row r="71" spans="2:18" ht="18">
      <c r="B71" s="66"/>
      <c r="C71" s="20" t="s">
        <v>63</v>
      </c>
      <c r="D71" s="52"/>
      <c r="E71" s="22" t="s">
        <v>82</v>
      </c>
      <c r="F71" s="20"/>
      <c r="G71" s="52"/>
      <c r="H71" s="22" t="s">
        <v>82</v>
      </c>
      <c r="I71" s="20"/>
      <c r="J71" s="52"/>
      <c r="K71" s="22" t="s">
        <v>82</v>
      </c>
      <c r="L71" s="20"/>
      <c r="M71" s="52"/>
      <c r="N71" s="22" t="s">
        <v>82</v>
      </c>
      <c r="O71" s="20"/>
      <c r="P71" s="52"/>
      <c r="Q71" s="22" t="s">
        <v>82</v>
      </c>
      <c r="R71" s="70"/>
    </row>
    <row r="72" spans="2:18" ht="18">
      <c r="B72" s="66"/>
      <c r="C72" s="20" t="s">
        <v>64</v>
      </c>
      <c r="D72" s="52"/>
      <c r="E72" s="22" t="s">
        <v>82</v>
      </c>
      <c r="F72" s="20"/>
      <c r="G72" s="52"/>
      <c r="H72" s="22" t="s">
        <v>82</v>
      </c>
      <c r="I72" s="20"/>
      <c r="J72" s="52"/>
      <c r="K72" s="22" t="s">
        <v>82</v>
      </c>
      <c r="L72" s="20"/>
      <c r="M72" s="52"/>
      <c r="N72" s="22" t="s">
        <v>82</v>
      </c>
      <c r="O72" s="20"/>
      <c r="P72" s="52"/>
      <c r="Q72" s="22" t="s">
        <v>82</v>
      </c>
      <c r="R72" s="70"/>
    </row>
    <row r="73" spans="2:18" ht="18">
      <c r="B73" s="66"/>
      <c r="C73" s="20" t="s">
        <v>65</v>
      </c>
      <c r="D73" s="52"/>
      <c r="E73" s="22" t="s">
        <v>82</v>
      </c>
      <c r="F73" s="20"/>
      <c r="G73" s="52"/>
      <c r="H73" s="22" t="s">
        <v>82</v>
      </c>
      <c r="I73" s="20"/>
      <c r="J73" s="52"/>
      <c r="K73" s="22" t="s">
        <v>82</v>
      </c>
      <c r="L73" s="20"/>
      <c r="M73" s="52"/>
      <c r="N73" s="22" t="s">
        <v>82</v>
      </c>
      <c r="O73" s="20"/>
      <c r="P73" s="52"/>
      <c r="Q73" s="22" t="s">
        <v>82</v>
      </c>
      <c r="R73" s="70"/>
    </row>
    <row r="74" spans="2:18" ht="18">
      <c r="B74" s="66"/>
      <c r="C74" s="20" t="s">
        <v>66</v>
      </c>
      <c r="D74" s="52"/>
      <c r="E74" s="22" t="s">
        <v>82</v>
      </c>
      <c r="F74" s="20"/>
      <c r="G74" s="52"/>
      <c r="H74" s="22" t="s">
        <v>82</v>
      </c>
      <c r="I74" s="20"/>
      <c r="J74" s="52"/>
      <c r="K74" s="22" t="s">
        <v>82</v>
      </c>
      <c r="L74" s="20"/>
      <c r="M74" s="52"/>
      <c r="N74" s="22" t="s">
        <v>82</v>
      </c>
      <c r="O74" s="20"/>
      <c r="P74" s="52"/>
      <c r="Q74" s="22" t="s">
        <v>82</v>
      </c>
      <c r="R74" s="70"/>
    </row>
    <row r="75" spans="2:18" ht="18">
      <c r="B75" s="66"/>
      <c r="C75" s="20" t="s">
        <v>67</v>
      </c>
      <c r="D75" s="30">
        <f>SUM(D71:D73)</f>
        <v>0</v>
      </c>
      <c r="E75" s="22" t="s">
        <v>82</v>
      </c>
      <c r="F75" s="20"/>
      <c r="G75" s="30">
        <f>SUM(G71:G73)</f>
        <v>0</v>
      </c>
      <c r="H75" s="22" t="s">
        <v>82</v>
      </c>
      <c r="I75" s="20"/>
      <c r="J75" s="30">
        <f>SUM(J71:J73)</f>
        <v>0</v>
      </c>
      <c r="K75" s="22" t="s">
        <v>82</v>
      </c>
      <c r="L75" s="20"/>
      <c r="M75" s="30">
        <f>SUM(M71:M73)</f>
        <v>0</v>
      </c>
      <c r="N75" s="22" t="s">
        <v>82</v>
      </c>
      <c r="O75" s="20"/>
      <c r="P75" s="30">
        <f>SUM(P71:P73)</f>
        <v>0</v>
      </c>
      <c r="Q75" s="22" t="s">
        <v>82</v>
      </c>
      <c r="R75" s="70"/>
    </row>
    <row r="76" spans="2:18">
      <c r="B76" s="66"/>
      <c r="C76" s="20" t="s">
        <v>68</v>
      </c>
      <c r="D76" s="31">
        <f>IF(D75&lt;='4. Zuschusshöhen'!$C$16,'4. Zuschusshöhen'!$G$16*D75+'4. Zuschusshöhen'!$H$16,0)</f>
        <v>250</v>
      </c>
      <c r="E76" s="22" t="s">
        <v>0</v>
      </c>
      <c r="F76" s="20"/>
      <c r="G76" s="31">
        <f>IF(G75&lt;='4. Zuschusshöhen'!$C$16,'4. Zuschusshöhen'!$G$16*G75+'4. Zuschusshöhen'!$H$16,0)</f>
        <v>250</v>
      </c>
      <c r="H76" s="22" t="s">
        <v>0</v>
      </c>
      <c r="I76" s="20"/>
      <c r="J76" s="31">
        <f>IF(J75&lt;='4. Zuschusshöhen'!$C$16,'4. Zuschusshöhen'!$G$16*J75+'4. Zuschusshöhen'!$H$16,0)</f>
        <v>250</v>
      </c>
      <c r="K76" s="22" t="s">
        <v>0</v>
      </c>
      <c r="L76" s="20"/>
      <c r="M76" s="31">
        <f>IF(M75&lt;='4. Zuschusshöhen'!$C$16,'4. Zuschusshöhen'!$G$16*M75+'4. Zuschusshöhen'!$H$16,0)</f>
        <v>250</v>
      </c>
      <c r="N76" s="22" t="s">
        <v>0</v>
      </c>
      <c r="O76" s="20"/>
      <c r="P76" s="31">
        <f>IF(P75&lt;='4. Zuschusshöhen'!$C$16,'4. Zuschusshöhen'!$G$16*P75+'4. Zuschusshöhen'!$H$16,0)</f>
        <v>250</v>
      </c>
      <c r="Q76" s="22" t="s">
        <v>0</v>
      </c>
      <c r="R76" s="70"/>
    </row>
    <row r="77" spans="2:18">
      <c r="B77" s="66"/>
      <c r="C77" s="20" t="s">
        <v>120</v>
      </c>
      <c r="D77" s="80"/>
      <c r="E77" s="22" t="s">
        <v>1</v>
      </c>
      <c r="F77" s="20"/>
      <c r="G77" s="80"/>
      <c r="H77" s="22" t="s">
        <v>1</v>
      </c>
      <c r="I77" s="20"/>
      <c r="J77" s="80"/>
      <c r="K77" s="22" t="s">
        <v>1</v>
      </c>
      <c r="L77" s="20"/>
      <c r="M77" s="80"/>
      <c r="N77" s="22" t="s">
        <v>1</v>
      </c>
      <c r="O77" s="20"/>
      <c r="P77" s="80"/>
      <c r="Q77" s="22" t="s">
        <v>1</v>
      </c>
      <c r="R77" s="70"/>
    </row>
    <row r="78" spans="2:18">
      <c r="B78" s="66"/>
      <c r="C78" s="20" t="s">
        <v>69</v>
      </c>
      <c r="D78" s="21">
        <f>D76*D77</f>
        <v>0</v>
      </c>
      <c r="E78" s="22" t="s">
        <v>2</v>
      </c>
      <c r="F78" s="20"/>
      <c r="G78" s="21">
        <f>G76*G77</f>
        <v>0</v>
      </c>
      <c r="H78" s="22" t="s">
        <v>2</v>
      </c>
      <c r="I78" s="20"/>
      <c r="J78" s="21">
        <f>J76*J77</f>
        <v>0</v>
      </c>
      <c r="K78" s="22" t="s">
        <v>2</v>
      </c>
      <c r="L78" s="20"/>
      <c r="M78" s="21">
        <f>M76*M77</f>
        <v>0</v>
      </c>
      <c r="N78" s="22" t="s">
        <v>2</v>
      </c>
      <c r="O78" s="20"/>
      <c r="P78" s="21">
        <f>P76*P77</f>
        <v>0</v>
      </c>
      <c r="Q78" s="22" t="s">
        <v>2</v>
      </c>
      <c r="R78" s="70"/>
    </row>
    <row r="79" spans="2:18">
      <c r="B79" s="66"/>
      <c r="C79" s="20"/>
      <c r="D79" s="20"/>
      <c r="E79" s="20"/>
      <c r="F79" s="20"/>
      <c r="G79" s="20"/>
      <c r="H79" s="20"/>
      <c r="I79" s="20"/>
      <c r="J79" s="20"/>
      <c r="K79" s="20"/>
      <c r="L79" s="20"/>
      <c r="M79" s="20"/>
      <c r="N79" s="20"/>
      <c r="O79" s="20"/>
      <c r="P79" s="20"/>
      <c r="Q79" s="20"/>
      <c r="R79" s="70"/>
    </row>
    <row r="80" spans="2:18">
      <c r="B80" s="66"/>
      <c r="C80" s="24" t="s">
        <v>73</v>
      </c>
      <c r="D80" s="25">
        <f>IF(D78+G78+J78+M78+P78&gt;100000,100000,D78+G78+J78+M78+P78)</f>
        <v>0</v>
      </c>
      <c r="E80" s="26" t="s">
        <v>2</v>
      </c>
      <c r="F80" s="27" t="s">
        <v>84</v>
      </c>
      <c r="G80" s="27"/>
      <c r="H80" s="20"/>
      <c r="I80" s="20"/>
      <c r="J80" s="20"/>
      <c r="K80" s="20"/>
      <c r="L80" s="20"/>
      <c r="M80" s="20"/>
      <c r="N80" s="20"/>
      <c r="O80" s="20"/>
      <c r="P80" s="20"/>
      <c r="Q80" s="20"/>
      <c r="R80" s="70"/>
    </row>
    <row r="81" spans="2:18" ht="8.1" customHeight="1">
      <c r="B81" s="63"/>
      <c r="C81" s="64"/>
      <c r="D81" s="64"/>
      <c r="E81" s="64"/>
      <c r="F81" s="64"/>
      <c r="G81" s="64"/>
      <c r="H81" s="64"/>
      <c r="I81" s="64"/>
      <c r="J81" s="64"/>
      <c r="K81" s="64"/>
      <c r="L81" s="64"/>
      <c r="M81" s="64"/>
      <c r="N81" s="64"/>
      <c r="O81" s="64"/>
      <c r="P81" s="64"/>
      <c r="Q81" s="64"/>
      <c r="R81" s="65"/>
    </row>
    <row r="83" spans="2:18" ht="8.1" customHeight="1">
      <c r="B83" s="67"/>
      <c r="C83" s="68"/>
      <c r="D83" s="68"/>
      <c r="E83" s="68"/>
      <c r="F83" s="68"/>
      <c r="G83" s="69"/>
    </row>
    <row r="84" spans="2:18">
      <c r="B84" s="66"/>
      <c r="C84" s="24" t="s">
        <v>74</v>
      </c>
      <c r="D84" s="25">
        <f>IF(D25+D43+D62+D80&gt;200000,200000,D25+D43+D62+D80)</f>
        <v>0</v>
      </c>
      <c r="E84" s="26" t="s">
        <v>2</v>
      </c>
      <c r="F84" s="29" t="s">
        <v>83</v>
      </c>
      <c r="G84" s="23"/>
    </row>
    <row r="85" spans="2:18" ht="8.1" customHeight="1">
      <c r="B85" s="63"/>
      <c r="C85" s="64"/>
      <c r="D85" s="64"/>
      <c r="E85" s="64"/>
      <c r="F85" s="64"/>
      <c r="G85" s="65"/>
    </row>
  </sheetData>
  <sheetProtection algorithmName="SHA-512" hashValue="591eW2wUwLM2I5NgFBwWu+HeWmDj76XyyqBOATkiOV2+wZCSQp6QuUPSygwekw04rhtjIRaM+AE5AQ7TjUqDlQ==" saltValue="rZ/5jODzw903m+0cfFJM5Q==" spinCount="100000" sheet="1" objects="1" scenarios="1" selectLockedCells="1"/>
  <mergeCells count="65">
    <mergeCell ref="P70:Q70"/>
    <mergeCell ref="D50:E50"/>
    <mergeCell ref="G50:H50"/>
    <mergeCell ref="M50:N50"/>
    <mergeCell ref="D70:E70"/>
    <mergeCell ref="G70:H70"/>
    <mergeCell ref="J70:K70"/>
    <mergeCell ref="M70:N70"/>
    <mergeCell ref="J52:K52"/>
    <mergeCell ref="M52:N52"/>
    <mergeCell ref="P52:Q52"/>
    <mergeCell ref="P50:Q50"/>
    <mergeCell ref="P51:Q51"/>
    <mergeCell ref="M51:N51"/>
    <mergeCell ref="J50:K50"/>
    <mergeCell ref="J51:K51"/>
    <mergeCell ref="J15:K15"/>
    <mergeCell ref="D69:E69"/>
    <mergeCell ref="G69:H69"/>
    <mergeCell ref="J69:K69"/>
    <mergeCell ref="P69:Q69"/>
    <mergeCell ref="D68:E68"/>
    <mergeCell ref="G68:H68"/>
    <mergeCell ref="J68:K68"/>
    <mergeCell ref="P68:Q68"/>
    <mergeCell ref="M69:N69"/>
    <mergeCell ref="M68:N68"/>
    <mergeCell ref="G51:H51"/>
    <mergeCell ref="D51:E51"/>
    <mergeCell ref="P33:Q33"/>
    <mergeCell ref="D52:E52"/>
    <mergeCell ref="G52:H52"/>
    <mergeCell ref="D33:E33"/>
    <mergeCell ref="G33:H33"/>
    <mergeCell ref="J33:K33"/>
    <mergeCell ref="M33:N33"/>
    <mergeCell ref="D32:E32"/>
    <mergeCell ref="G32:H32"/>
    <mergeCell ref="J32:K32"/>
    <mergeCell ref="P32:Q32"/>
    <mergeCell ref="M31:N31"/>
    <mergeCell ref="M32:N32"/>
    <mergeCell ref="P14:Q14"/>
    <mergeCell ref="D31:E31"/>
    <mergeCell ref="G31:H31"/>
    <mergeCell ref="J31:K31"/>
    <mergeCell ref="P31:Q31"/>
    <mergeCell ref="M14:N14"/>
    <mergeCell ref="P15:Q15"/>
    <mergeCell ref="M15:N15"/>
    <mergeCell ref="D14:E14"/>
    <mergeCell ref="G14:H14"/>
    <mergeCell ref="J14:K14"/>
    <mergeCell ref="D15:E15"/>
    <mergeCell ref="G15:H15"/>
    <mergeCell ref="M2:R2"/>
    <mergeCell ref="M3:R3"/>
    <mergeCell ref="P13:Q13"/>
    <mergeCell ref="O7:P7"/>
    <mergeCell ref="O6:P6"/>
    <mergeCell ref="A5:R5"/>
    <mergeCell ref="M13:N13"/>
    <mergeCell ref="D13:E13"/>
    <mergeCell ref="G13:H13"/>
    <mergeCell ref="J13:K13"/>
  </mergeCells>
  <pageMargins left="0.70866141732283472" right="0.70866141732283472" top="0.6692913385826772" bottom="0.59055118110236227" header="0.31496062992125984" footer="0.31496062992125984"/>
  <pageSetup paperSize="9" scale="65" orientation="landscape" r:id="rId1"/>
  <headerFooter>
    <oddHeader>&amp;CAusdruck vom &amp;D</oddHeader>
    <oddFooter>&amp;L&amp;F&amp;RVersion V1</oddFooter>
  </headerFooter>
  <rowBreaks count="1" manualBreakCount="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showGridLines="0" view="pageLayout" zoomScale="85" zoomScaleNormal="100" zoomScalePageLayoutView="85" workbookViewId="0">
      <selection activeCell="G10" sqref="G10:H10"/>
    </sheetView>
  </sheetViews>
  <sheetFormatPr baseColWidth="10" defaultColWidth="11.375" defaultRowHeight="15"/>
  <cols>
    <col min="1" max="1" width="5" style="13" customWidth="1"/>
    <col min="2" max="2" width="19.625" style="13" customWidth="1"/>
    <col min="3" max="3" width="14.625" style="13" customWidth="1"/>
    <col min="4" max="4" width="12.875" style="13" customWidth="1"/>
    <col min="5" max="5" width="14.125" style="13" customWidth="1"/>
    <col min="6" max="6" width="13.75" style="13" customWidth="1"/>
    <col min="7" max="7" width="8.125" style="13" customWidth="1"/>
    <col min="8" max="8" width="10.125" style="16" customWidth="1"/>
    <col min="9" max="9" width="1" style="16" customWidth="1"/>
    <col min="10" max="11" width="11.375" style="16"/>
    <col min="12" max="16384" width="11.375" style="13"/>
  </cols>
  <sheetData>
    <row r="2" spans="1:9">
      <c r="D2" s="75" t="s">
        <v>12</v>
      </c>
      <c r="E2" s="112" t="str">
        <f>IF('1. Allg. Daten'!$C$10&lt;&gt;"",'1. Allg. Daten'!$C$10,"")</f>
        <v/>
      </c>
      <c r="F2" s="112"/>
      <c r="G2" s="112"/>
      <c r="H2" s="112"/>
      <c r="I2" s="112"/>
    </row>
    <row r="3" spans="1:9">
      <c r="D3" s="75" t="s">
        <v>128</v>
      </c>
      <c r="E3" s="112" t="str">
        <f>IF('1. Allg. Daten'!$C$12&lt;&gt;"",'1. Allg. Daten'!$C$12&amp;", "&amp;'1. Allg. Daten'!$C$13&amp;" Hamburg","")</f>
        <v/>
      </c>
      <c r="F3" s="112"/>
      <c r="G3" s="112"/>
      <c r="H3" s="112"/>
      <c r="I3" s="112"/>
    </row>
    <row r="5" spans="1:9" ht="53.25" customHeight="1">
      <c r="A5" s="107" t="s">
        <v>115</v>
      </c>
      <c r="B5" s="107"/>
      <c r="C5" s="107"/>
      <c r="D5" s="107"/>
      <c r="E5" s="107"/>
      <c r="F5" s="107"/>
      <c r="G5" s="107"/>
      <c r="H5" s="107"/>
      <c r="I5" s="107"/>
    </row>
    <row r="6" spans="1:9">
      <c r="G6" s="1"/>
    </row>
    <row r="7" spans="1:9" ht="21">
      <c r="B7" s="19" t="s">
        <v>79</v>
      </c>
    </row>
    <row r="8" spans="1:9" ht="64.5" customHeight="1"/>
    <row r="10" spans="1:9">
      <c r="B10" s="53"/>
      <c r="C10" s="122" t="s">
        <v>61</v>
      </c>
      <c r="D10" s="123"/>
      <c r="E10" s="122" t="s">
        <v>62</v>
      </c>
      <c r="F10" s="123"/>
      <c r="G10" s="122" t="s">
        <v>77</v>
      </c>
      <c r="H10" s="123"/>
    </row>
    <row r="11" spans="1:9">
      <c r="B11" s="53"/>
      <c r="C11" s="53" t="s">
        <v>4</v>
      </c>
      <c r="D11" s="53" t="s">
        <v>76</v>
      </c>
      <c r="E11" s="53" t="s">
        <v>4</v>
      </c>
      <c r="F11" s="53" t="s">
        <v>76</v>
      </c>
      <c r="G11" s="120" t="s">
        <v>5</v>
      </c>
      <c r="H11" s="120" t="s">
        <v>6</v>
      </c>
    </row>
    <row r="12" spans="1:9">
      <c r="B12" s="53"/>
      <c r="C12" s="53" t="s">
        <v>24</v>
      </c>
      <c r="D12" s="53" t="s">
        <v>0</v>
      </c>
      <c r="E12" s="53" t="s">
        <v>24</v>
      </c>
      <c r="F12" s="53" t="s">
        <v>0</v>
      </c>
      <c r="G12" s="121"/>
      <c r="H12" s="121"/>
    </row>
    <row r="13" spans="1:9">
      <c r="B13" s="54" t="s">
        <v>7</v>
      </c>
      <c r="C13" s="55">
        <v>1</v>
      </c>
      <c r="D13" s="56">
        <v>0</v>
      </c>
      <c r="E13" s="55">
        <v>0</v>
      </c>
      <c r="F13" s="56">
        <v>100</v>
      </c>
      <c r="G13" s="57">
        <f t="shared" ref="G13:G16" si="0">(D13-F13)/(C13-E13)</f>
        <v>-100</v>
      </c>
      <c r="H13" s="57">
        <f t="shared" ref="H13:H16" si="1">D13-G13*C13</f>
        <v>100</v>
      </c>
    </row>
    <row r="14" spans="1:9">
      <c r="B14" s="54" t="s">
        <v>3</v>
      </c>
      <c r="C14" s="55">
        <v>1.5</v>
      </c>
      <c r="D14" s="56">
        <v>0</v>
      </c>
      <c r="E14" s="55">
        <v>0</v>
      </c>
      <c r="F14" s="56">
        <v>150</v>
      </c>
      <c r="G14" s="57">
        <f>(D14-F14)/(C14-E14)</f>
        <v>-100</v>
      </c>
      <c r="H14" s="57">
        <f>D14-G14*C14</f>
        <v>150</v>
      </c>
    </row>
    <row r="15" spans="1:9">
      <c r="B15" s="54" t="s">
        <v>8</v>
      </c>
      <c r="C15" s="55">
        <v>2</v>
      </c>
      <c r="D15" s="56">
        <v>0</v>
      </c>
      <c r="E15" s="55">
        <v>0</v>
      </c>
      <c r="F15" s="56">
        <v>200</v>
      </c>
      <c r="G15" s="57">
        <f t="shared" si="0"/>
        <v>-100</v>
      </c>
      <c r="H15" s="57">
        <f t="shared" si="1"/>
        <v>200</v>
      </c>
    </row>
    <row r="16" spans="1:9">
      <c r="B16" s="54" t="s">
        <v>80</v>
      </c>
      <c r="C16" s="55">
        <v>2.5</v>
      </c>
      <c r="D16" s="56">
        <v>0</v>
      </c>
      <c r="E16" s="55">
        <v>0</v>
      </c>
      <c r="F16" s="56">
        <v>250</v>
      </c>
      <c r="G16" s="57">
        <f t="shared" si="0"/>
        <v>-100</v>
      </c>
      <c r="H16" s="57">
        <f t="shared" si="1"/>
        <v>250</v>
      </c>
    </row>
    <row r="17" spans="2:11">
      <c r="H17" s="13"/>
    </row>
    <row r="18" spans="2:11">
      <c r="B18" s="53" t="s">
        <v>78</v>
      </c>
      <c r="C18" s="53" t="str">
        <f>B13</f>
        <v>tragende Innenwände</v>
      </c>
      <c r="D18" s="53" t="str">
        <f>B14</f>
        <v>Außenwände</v>
      </c>
      <c r="E18" s="53" t="str">
        <f>B15</f>
        <v>Decken</v>
      </c>
      <c r="F18" s="53" t="str">
        <f>B16</f>
        <v>Dächer &lt; 20°</v>
      </c>
      <c r="H18" s="13"/>
    </row>
    <row r="19" spans="2:11">
      <c r="B19" s="58">
        <v>3.5</v>
      </c>
      <c r="C19" s="59" t="e">
        <f t="shared" ref="C19:C26" si="2">IF($B19*$G$13+$H$13&lt;0,#N/A,$B19*$G$13+$H$13)</f>
        <v>#N/A</v>
      </c>
      <c r="D19" s="59" t="e">
        <f t="shared" ref="D19:D26" si="3">IF($B19*$G$14+$H$14&lt;0,#N/A,$B19*$G$14+$H$14)</f>
        <v>#N/A</v>
      </c>
      <c r="E19" s="59" t="e">
        <f t="shared" ref="E19:E26" si="4">IF($B19*$G$15+$H$15&lt;0,#N/A,$B19*$G$15+$H$15)</f>
        <v>#N/A</v>
      </c>
      <c r="F19" s="59" t="e">
        <f t="shared" ref="F19:F26" si="5">IF($B19*$G$16+$H$16&lt;0,#N/A,$B19*$G$16+$H$16)</f>
        <v>#N/A</v>
      </c>
      <c r="H19" s="13"/>
    </row>
    <row r="20" spans="2:11">
      <c r="B20" s="58">
        <v>3</v>
      </c>
      <c r="C20" s="59" t="e">
        <f t="shared" si="2"/>
        <v>#N/A</v>
      </c>
      <c r="D20" s="59" t="e">
        <f t="shared" si="3"/>
        <v>#N/A</v>
      </c>
      <c r="E20" s="59" t="e">
        <f t="shared" si="4"/>
        <v>#N/A</v>
      </c>
      <c r="F20" s="59" t="e">
        <f t="shared" si="5"/>
        <v>#N/A</v>
      </c>
      <c r="H20" s="13"/>
    </row>
    <row r="21" spans="2:11">
      <c r="B21" s="58">
        <v>2.5</v>
      </c>
      <c r="C21" s="59" t="e">
        <f t="shared" si="2"/>
        <v>#N/A</v>
      </c>
      <c r="D21" s="59" t="e">
        <f t="shared" si="3"/>
        <v>#N/A</v>
      </c>
      <c r="E21" s="59" t="e">
        <f t="shared" si="4"/>
        <v>#N/A</v>
      </c>
      <c r="F21" s="59">
        <f t="shared" si="5"/>
        <v>0</v>
      </c>
      <c r="H21" s="13"/>
      <c r="K21" s="13"/>
    </row>
    <row r="22" spans="2:11">
      <c r="B22" s="58">
        <v>2</v>
      </c>
      <c r="C22" s="59" t="e">
        <f t="shared" si="2"/>
        <v>#N/A</v>
      </c>
      <c r="D22" s="59" t="e">
        <f t="shared" si="3"/>
        <v>#N/A</v>
      </c>
      <c r="E22" s="59">
        <f t="shared" si="4"/>
        <v>0</v>
      </c>
      <c r="F22" s="59">
        <f t="shared" si="5"/>
        <v>50</v>
      </c>
      <c r="H22" s="13"/>
      <c r="K22" s="13"/>
    </row>
    <row r="23" spans="2:11">
      <c r="B23" s="58">
        <v>1.5</v>
      </c>
      <c r="C23" s="59" t="e">
        <f t="shared" si="2"/>
        <v>#N/A</v>
      </c>
      <c r="D23" s="59">
        <f t="shared" si="3"/>
        <v>0</v>
      </c>
      <c r="E23" s="59">
        <f t="shared" si="4"/>
        <v>50</v>
      </c>
      <c r="F23" s="59">
        <f t="shared" si="5"/>
        <v>100</v>
      </c>
      <c r="H23" s="13"/>
      <c r="K23" s="13"/>
    </row>
    <row r="24" spans="2:11">
      <c r="B24" s="58">
        <v>1</v>
      </c>
      <c r="C24" s="59">
        <f t="shared" si="2"/>
        <v>0</v>
      </c>
      <c r="D24" s="59">
        <f t="shared" si="3"/>
        <v>50</v>
      </c>
      <c r="E24" s="59">
        <f t="shared" si="4"/>
        <v>100</v>
      </c>
      <c r="F24" s="59">
        <f t="shared" si="5"/>
        <v>150</v>
      </c>
      <c r="H24" s="13"/>
      <c r="K24" s="13"/>
    </row>
    <row r="25" spans="2:11">
      <c r="B25" s="58">
        <v>0.5</v>
      </c>
      <c r="C25" s="59">
        <f t="shared" si="2"/>
        <v>50</v>
      </c>
      <c r="D25" s="59">
        <f t="shared" si="3"/>
        <v>100</v>
      </c>
      <c r="E25" s="59">
        <f t="shared" si="4"/>
        <v>150</v>
      </c>
      <c r="F25" s="59">
        <f t="shared" si="5"/>
        <v>200</v>
      </c>
      <c r="H25" s="13"/>
      <c r="K25" s="13"/>
    </row>
    <row r="26" spans="2:11">
      <c r="B26" s="58">
        <v>0</v>
      </c>
      <c r="C26" s="59">
        <f t="shared" si="2"/>
        <v>100</v>
      </c>
      <c r="D26" s="59">
        <f t="shared" si="3"/>
        <v>150</v>
      </c>
      <c r="E26" s="59">
        <f t="shared" si="4"/>
        <v>200</v>
      </c>
      <c r="F26" s="59">
        <f t="shared" si="5"/>
        <v>250</v>
      </c>
      <c r="H26" s="13"/>
      <c r="K26" s="13"/>
    </row>
    <row r="27" spans="2:11">
      <c r="K27" s="13"/>
    </row>
    <row r="28" spans="2:11">
      <c r="K28" s="13"/>
    </row>
    <row r="29" spans="2:11">
      <c r="K29" s="13"/>
    </row>
  </sheetData>
  <sheetProtection algorithmName="SHA-512" hashValue="cBTfwcZLcTlpMdtHDOd0TqxSd5FpcEo5QXGOP+43G6Bho5tXKzifM0+I/q5u/TBbH7qLSqe/fPoTkI0ANuODhg==" saltValue="8ysct2zBUpTuj2rhhKgqdQ==" spinCount="100000" sheet="1" objects="1" scenarios="1" selectLockedCells="1"/>
  <mergeCells count="8">
    <mergeCell ref="H11:H12"/>
    <mergeCell ref="G11:G12"/>
    <mergeCell ref="A5:I5"/>
    <mergeCell ref="E3:I3"/>
    <mergeCell ref="E2:I2"/>
    <mergeCell ref="C10:D10"/>
    <mergeCell ref="E10:F10"/>
    <mergeCell ref="G10:H10"/>
  </mergeCells>
  <pageMargins left="0.7" right="0.7" top="0.78740157499999996" bottom="0.78740157499999996" header="0.3" footer="0.3"/>
  <pageSetup paperSize="9" scale="81" orientation="portrait" r:id="rId1"/>
  <headerFooter>
    <oddHeader>&amp;CAusdruck vom &amp;D</oddHeader>
    <oddFooter>&amp;L&amp;F&amp;RVersion V1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view="pageLayout" zoomScaleNormal="100" workbookViewId="0">
      <selection activeCell="F9" sqref="F9"/>
    </sheetView>
  </sheetViews>
  <sheetFormatPr baseColWidth="10" defaultColWidth="11.375" defaultRowHeight="14.25"/>
  <cols>
    <col min="1" max="1" width="6.625" style="38" customWidth="1"/>
    <col min="2" max="2" width="10.25" style="47" customWidth="1"/>
    <col min="3" max="3" width="20.75" style="48" customWidth="1"/>
    <col min="4" max="4" width="97.625" style="38" customWidth="1"/>
    <col min="5" max="5" width="6.5" style="38" customWidth="1"/>
    <col min="6" max="16384" width="11.375" style="38"/>
  </cols>
  <sheetData>
    <row r="1" spans="1:5">
      <c r="A1" s="35"/>
      <c r="B1" s="36"/>
      <c r="C1" s="37"/>
      <c r="D1" s="35"/>
      <c r="E1" s="35"/>
    </row>
    <row r="2" spans="1:5" ht="15">
      <c r="A2" s="35"/>
      <c r="B2" s="39" t="s">
        <v>87</v>
      </c>
      <c r="C2" s="40"/>
      <c r="D2" s="35"/>
      <c r="E2" s="35"/>
    </row>
    <row r="3" spans="1:5" ht="38.25" customHeight="1">
      <c r="A3" s="35"/>
      <c r="B3" s="124" t="s">
        <v>129</v>
      </c>
      <c r="C3" s="124"/>
      <c r="D3" s="124"/>
      <c r="E3" s="35"/>
    </row>
    <row r="4" spans="1:5" ht="15" customHeight="1">
      <c r="A4" s="35"/>
      <c r="B4" s="124" t="s">
        <v>135</v>
      </c>
      <c r="C4" s="124"/>
      <c r="D4" s="124"/>
      <c r="E4" s="35"/>
    </row>
    <row r="5" spans="1:5">
      <c r="A5" s="35"/>
      <c r="B5" s="36"/>
      <c r="C5" s="37"/>
      <c r="D5" s="35"/>
      <c r="E5" s="35"/>
    </row>
    <row r="6" spans="1:5" ht="15">
      <c r="A6" s="35"/>
      <c r="B6" s="39" t="s">
        <v>88</v>
      </c>
      <c r="C6" s="40"/>
      <c r="D6" s="35"/>
      <c r="E6" s="35"/>
    </row>
    <row r="7" spans="1:5" ht="15">
      <c r="A7" s="35"/>
      <c r="B7" s="39"/>
      <c r="C7" s="40"/>
      <c r="D7" s="35"/>
      <c r="E7" s="35"/>
    </row>
    <row r="8" spans="1:5" ht="28.5">
      <c r="A8" s="35"/>
      <c r="B8" s="41" t="s">
        <v>89</v>
      </c>
      <c r="C8" s="42" t="s">
        <v>90</v>
      </c>
      <c r="D8" s="43" t="s">
        <v>91</v>
      </c>
      <c r="E8" s="35"/>
    </row>
    <row r="9" spans="1:5" ht="42.75">
      <c r="A9" s="35"/>
      <c r="B9" s="46" t="s">
        <v>92</v>
      </c>
      <c r="C9" s="44" t="s">
        <v>93</v>
      </c>
      <c r="D9" s="44" t="s">
        <v>94</v>
      </c>
      <c r="E9" s="35"/>
    </row>
    <row r="10" spans="1:5" ht="28.5">
      <c r="A10" s="35"/>
      <c r="B10" s="125">
        <v>1</v>
      </c>
      <c r="C10" s="44" t="s">
        <v>95</v>
      </c>
      <c r="D10" s="44" t="s">
        <v>107</v>
      </c>
      <c r="E10" s="35"/>
    </row>
    <row r="11" spans="1:5" ht="42.75">
      <c r="A11" s="35"/>
      <c r="B11" s="126"/>
      <c r="C11" s="44" t="s">
        <v>121</v>
      </c>
      <c r="D11" s="44" t="s">
        <v>122</v>
      </c>
      <c r="E11" s="35"/>
    </row>
    <row r="12" spans="1:5" ht="28.5">
      <c r="A12" s="35"/>
      <c r="B12" s="125">
        <v>2</v>
      </c>
      <c r="C12" s="44" t="s">
        <v>96</v>
      </c>
      <c r="D12" s="45" t="s">
        <v>123</v>
      </c>
      <c r="E12" s="35"/>
    </row>
    <row r="13" spans="1:5" ht="28.5">
      <c r="A13" s="35"/>
      <c r="B13" s="126"/>
      <c r="C13" s="44" t="s">
        <v>97</v>
      </c>
      <c r="D13" s="45" t="s">
        <v>124</v>
      </c>
      <c r="E13" s="35"/>
    </row>
    <row r="14" spans="1:5">
      <c r="A14" s="35"/>
      <c r="B14" s="125">
        <v>3</v>
      </c>
      <c r="C14" s="44" t="s">
        <v>105</v>
      </c>
      <c r="D14" s="45" t="s">
        <v>127</v>
      </c>
      <c r="E14" s="35"/>
    </row>
    <row r="15" spans="1:5" ht="61.5">
      <c r="A15" s="35"/>
      <c r="B15" s="127"/>
      <c r="C15" s="44" t="s">
        <v>106</v>
      </c>
      <c r="D15" s="45" t="s">
        <v>126</v>
      </c>
      <c r="E15" s="35"/>
    </row>
    <row r="16" spans="1:5" ht="42.75">
      <c r="A16" s="35"/>
      <c r="B16" s="46">
        <v>4</v>
      </c>
      <c r="C16" s="44" t="s">
        <v>98</v>
      </c>
      <c r="D16" s="45" t="s">
        <v>125</v>
      </c>
      <c r="E16" s="35"/>
    </row>
    <row r="17" spans="1:5">
      <c r="A17" s="35"/>
      <c r="B17" s="36"/>
      <c r="C17" s="37"/>
      <c r="D17" s="35"/>
      <c r="E17" s="35"/>
    </row>
    <row r="19" spans="1:5">
      <c r="D19" s="48"/>
    </row>
    <row r="21" spans="1:5">
      <c r="D21" s="48"/>
    </row>
  </sheetData>
  <sheetProtection algorithmName="SHA-512" hashValue="Q5gQS+z4jc57e5vgz4+Sq/W+f/G3IsNfguGQEKFV9AVgV+hZPvuKZxwvjpll2+n9WuyNckn+3mKLoKb9hYfvRQ==" saltValue="4XlX9CZs/NwBvAhiYrUq3g==" spinCount="100000" sheet="1" objects="1" scenarios="1"/>
  <mergeCells count="5">
    <mergeCell ref="B3:D3"/>
    <mergeCell ref="B4:D4"/>
    <mergeCell ref="B12:B13"/>
    <mergeCell ref="B14:B15"/>
    <mergeCell ref="B10:B11"/>
  </mergeCells>
  <pageMargins left="0.7" right="0.7" top="0.78740157499999996" bottom="0.78740157499999996" header="0.3" footer="0.3"/>
  <pageSetup paperSize="9" scale="89" orientation="landscape" r:id="rId1"/>
  <headerFooter>
    <oddHeader>&amp;CAusdruck vom &amp;D</oddHeader>
    <oddFooter>&amp;L&amp;F&amp;RVersion V1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election activeCell="D2" sqref="D2"/>
    </sheetView>
  </sheetViews>
  <sheetFormatPr baseColWidth="10" defaultColWidth="11.375" defaultRowHeight="14.25"/>
  <cols>
    <col min="1" max="1" width="11.375" style="49"/>
    <col min="2" max="2" width="16.75" style="49" bestFit="1" customWidth="1"/>
    <col min="3" max="3" width="12.375" style="49" bestFit="1" customWidth="1"/>
    <col min="4" max="4" width="53.625" style="37" customWidth="1"/>
    <col min="5" max="16384" width="11.375" style="49"/>
  </cols>
  <sheetData>
    <row r="1" spans="1:4" s="40" customFormat="1" ht="15">
      <c r="A1" s="76" t="s">
        <v>99</v>
      </c>
      <c r="B1" s="76" t="s">
        <v>100</v>
      </c>
      <c r="C1" s="76" t="s">
        <v>101</v>
      </c>
      <c r="D1" s="77" t="s">
        <v>102</v>
      </c>
    </row>
    <row r="2" spans="1:4" ht="42.75">
      <c r="A2" s="78" t="s">
        <v>103</v>
      </c>
      <c r="B2" s="78" t="s">
        <v>104</v>
      </c>
      <c r="C2" s="128">
        <v>45776</v>
      </c>
      <c r="D2" s="79" t="s">
        <v>132</v>
      </c>
    </row>
    <row r="3" spans="1:4">
      <c r="C3" s="50"/>
    </row>
    <row r="4" spans="1:4">
      <c r="C4" s="50"/>
    </row>
    <row r="5" spans="1:4">
      <c r="C5" s="50"/>
    </row>
  </sheetData>
  <sheetProtection algorithmName="SHA-512" hashValue="uO9TNv2WXoPFR2moT6VBAv35HkvaV1vkBbdTjBfqFF4kiAjk+HeuNjbar7se1ssjzHBhp0ne7W0Vmk0oJExXQQ==" saltValue="7xVxBzFQLAYH90HiOnY25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EB1269778E1EA4E8DC8741983BCD6BF" ma:contentTypeVersion="3" ma:contentTypeDescription="Ein neues Dokument erstellen." ma:contentTypeScope="" ma:versionID="99eaa5f2fac246737398a2aabf7b1a71">
  <xsd:schema xmlns:xsd="http://www.w3.org/2001/XMLSchema" xmlns:xs="http://www.w3.org/2001/XMLSchema" xmlns:p="http://schemas.microsoft.com/office/2006/metadata/properties" xmlns:ns2="74e84b9d-4c36-4604-a9d2-bd6d96e00366" targetNamespace="http://schemas.microsoft.com/office/2006/metadata/properties" ma:root="true" ma:fieldsID="35850f5a287157af6f6783f05e1b1744" ns2:_="">
    <xsd:import namespace="74e84b9d-4c36-4604-a9d2-bd6d96e00366"/>
    <xsd:element name="properties">
      <xsd:complexType>
        <xsd:sequence>
          <xsd:element name="documentManagement">
            <xsd:complexType>
              <xsd:all>
                <xsd:element ref="ns2:Datum_x0020_der_x0020_AGE" minOccurs="0"/>
                <xsd:element ref="ns2:Dokumentenart" minOccurs="0"/>
                <xsd:element ref="ns2:F_x00f6_rderprogram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e84b9d-4c36-4604-a9d2-bd6d96e00366" elementFormDefault="qualified">
    <xsd:import namespace="http://schemas.microsoft.com/office/2006/documentManagement/types"/>
    <xsd:import namespace="http://schemas.microsoft.com/office/infopath/2007/PartnerControls"/>
    <xsd:element name="Datum_x0020_der_x0020_AGE" ma:index="8" nillable="true" ma:displayName="Datum der AGE" ma:format="DateOnly" ma:internalName="Datum_x0020_der_x0020_AGE">
      <xsd:simpleType>
        <xsd:restriction base="dms:DateTime"/>
      </xsd:simpleType>
    </xsd:element>
    <xsd:element name="Dokumentenart" ma:index="9" nillable="true" ma:displayName="Dokumentenart" ma:internalName="Dokumentenart">
      <xsd:simpleType>
        <xsd:union memberTypes="dms:Text">
          <xsd:simpleType>
            <xsd:restriction base="dms:Choice">
              <xsd:enumeration value="Protokoll"/>
              <xsd:enumeration value="Tagesordnung"/>
              <xsd:enumeration value="Förderrichtlinie"/>
              <xsd:enumeration value="weitere Dokumentenart"/>
            </xsd:restriction>
          </xsd:simpleType>
        </xsd:union>
      </xsd:simpleType>
    </xsd:element>
    <xsd:element name="F_x00f6_rderprogramm" ma:index="10" nillable="true" ma:displayName="Förderprogramm" ma:description="falls zutreffend bitte das entsprechende Förderprogramm auswählen" ma:internalName="F_x00f6_rderprogramm">
      <xsd:simpleType>
        <xsd:union memberTypes="dms:Text">
          <xsd:simpleType>
            <xsd:restriction base="dms:Choice">
              <xsd:enumeration value="alle"/>
              <xsd:enumeration value="Holzbau NWG"/>
              <xsd:enumeration value="Holzbau ff Whg-bau"/>
              <xsd:enumeration value="Mod NWG"/>
              <xsd:enumeration value="IMPU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_x0020_der_x0020_AGE xmlns="74e84b9d-4c36-4604-a9d2-bd6d96e00366" xsi:nil="true"/>
    <F_x00f6_rderprogramm xmlns="74e84b9d-4c36-4604-a9d2-bd6d96e00366" xsi:nil="true"/>
    <Dokumentenart xmlns="74e84b9d-4c36-4604-a9d2-bd6d96e00366" xsi:nil="true"/>
  </documentManagement>
</p:properties>
</file>

<file path=customXml/itemProps1.xml><?xml version="1.0" encoding="utf-8"?>
<ds:datastoreItem xmlns:ds="http://schemas.openxmlformats.org/officeDocument/2006/customXml" ds:itemID="{7CB4DE88-CFF6-4E6B-A469-43F7EECF9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e84b9d-4c36-4604-a9d2-bd6d96e003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AA9CAC-3E3E-476E-A4A4-468C00429A08}">
  <ds:schemaRefs>
    <ds:schemaRef ds:uri="http://schemas.microsoft.com/sharepoint/v3/contenttype/forms"/>
  </ds:schemaRefs>
</ds:datastoreItem>
</file>

<file path=customXml/itemProps3.xml><?xml version="1.0" encoding="utf-8"?>
<ds:datastoreItem xmlns:ds="http://schemas.openxmlformats.org/officeDocument/2006/customXml" ds:itemID="{53C7413A-0597-4BE6-B856-F874B39E4F4F}">
  <ds:schemaRefs>
    <ds:schemaRef ds:uri="http://schemas.microsoft.com/office/2006/metadata/properties"/>
    <ds:schemaRef ds:uri="http://schemas.microsoft.com/office/infopath/2007/PartnerControls"/>
    <ds:schemaRef ds:uri="6615ef88-b076-4e2c-bff4-65b5d16fe115"/>
    <ds:schemaRef ds:uri="a2e50d7f-a225-4295-8f82-61649355adb1"/>
    <ds:schemaRef ds:uri="74e84b9d-4c36-4604-a9d2-bd6d96e0036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1. Allg. Daten</vt:lpstr>
      <vt:lpstr>2. Anlagen</vt:lpstr>
      <vt:lpstr>3. Berechnung Vrsl.Zuschusshöhe</vt:lpstr>
      <vt:lpstr>4. Zuschusshöhen</vt:lpstr>
      <vt:lpstr>5. Anwendungshinweise</vt:lpstr>
      <vt:lpstr>6. Version</vt:lpstr>
      <vt:lpstr>'1. Allg. Daten'!Druckbereich</vt:lpstr>
      <vt:lpstr>'2. Anlagen'!Druckbereich</vt:lpstr>
      <vt:lpstr>'4. Zuschusshöhen'!Druckbereich</vt:lpstr>
      <vt:lpstr>'3. Berechnung Vrsl.Zuschusshöhe'!Drucktitel</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Meisner, Annika</dc:creator>
  <cp:lastModifiedBy>Klempau, Petra</cp:lastModifiedBy>
  <cp:lastPrinted>2025-05-09T10:46:30Z</cp:lastPrinted>
  <dcterms:created xsi:type="dcterms:W3CDTF">2024-10-30T14:15:01Z</dcterms:created>
  <dcterms:modified xsi:type="dcterms:W3CDTF">2025-05-09T11:05:31Z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g">
    <vt:lpwstr/>
  </property>
  <property fmtid="{D5CDD505-2E9C-101B-9397-08002B2CF9AE}" pid="3" name="MediaServiceImageTags">
    <vt:lpwstr/>
  </property>
  <property fmtid="{D5CDD505-2E9C-101B-9397-08002B2CF9AE}" pid="4" name="ContentTypeId">
    <vt:lpwstr>0x0101004EB1269778E1EA4E8DC8741983BCD6BF</vt:lpwstr>
  </property>
  <property fmtid="{D5CDD505-2E9C-101B-9397-08002B2CF9AE}" pid="5" name="Dokumenttyp">
    <vt:lpwstr>5;#Informationsdokument|388b7736-d545-4a87-a765-0a431a3e37f3</vt:lpwstr>
  </property>
  <property fmtid="{D5CDD505-2E9C-101B-9397-08002B2CF9AE}" pid="6" name="Thema">
    <vt:lpwstr>4;#Daueraufgabe Steuerung Förderrichtlinie Holzbau|c8dc19c6-5017-4c6c-a53b-a498fd626f4c</vt:lpwstr>
  </property>
</Properties>
</file>