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eibner\Desktop\"/>
    </mc:Choice>
  </mc:AlternateContent>
  <bookViews>
    <workbookView xWindow="0" yWindow="0" windowWidth="23040" windowHeight="9195"/>
  </bookViews>
  <sheets>
    <sheet name="Muster" sheetId="3" r:id="rId1"/>
    <sheet name="Liquidität Rumpfgeschäftsjahr" sheetId="1" r:id="rId2"/>
    <sheet name="Liquidität 1. volles GJ" sheetId="5" r:id="rId3"/>
    <sheet name="Liquidität 2. GJ" sheetId="6" r:id="rId4"/>
    <sheet name="Liquidität 3. GJ" sheetId="8" r:id="rId5"/>
    <sheet name="Rentabilität Einzeluntern." sheetId="9" r:id="rId6"/>
    <sheet name="Rentabilität jur. Person" sheetId="7" r:id="rId7"/>
  </sheets>
  <calcPr calcId="162913"/>
</workbook>
</file>

<file path=xl/calcChain.xml><?xml version="1.0" encoding="utf-8"?>
<calcChain xmlns="http://schemas.openxmlformats.org/spreadsheetml/2006/main">
  <c r="D15" i="1" l="1"/>
  <c r="P34" i="3" l="1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D13" i="3"/>
  <c r="D35" i="3" s="1"/>
  <c r="E6" i="3" s="1"/>
  <c r="E13" i="3" s="1"/>
  <c r="E35" i="3" s="1"/>
  <c r="F6" i="3" s="1"/>
  <c r="F13" i="3" s="1"/>
  <c r="F35" i="3" s="1"/>
  <c r="G6" i="3" s="1"/>
  <c r="G13" i="3" s="1"/>
  <c r="G35" i="3" s="1"/>
  <c r="H6" i="3" s="1"/>
  <c r="H13" i="3" s="1"/>
  <c r="H35" i="3" s="1"/>
  <c r="I6" i="3" s="1"/>
  <c r="I13" i="3" s="1"/>
  <c r="I35" i="3" s="1"/>
  <c r="J6" i="3" s="1"/>
  <c r="J13" i="3" s="1"/>
  <c r="J35" i="3" s="1"/>
  <c r="K6" i="3" s="1"/>
  <c r="K13" i="3" s="1"/>
  <c r="K35" i="3" s="1"/>
  <c r="L6" i="3" s="1"/>
  <c r="L13" i="3" s="1"/>
  <c r="L35" i="3" s="1"/>
  <c r="M6" i="3" s="1"/>
  <c r="M13" i="3" s="1"/>
  <c r="M35" i="3" s="1"/>
  <c r="N6" i="3" s="1"/>
  <c r="N13" i="3" s="1"/>
  <c r="N35" i="3" s="1"/>
  <c r="O6" i="3" s="1"/>
  <c r="O13" i="3" s="1"/>
  <c r="O35" i="3" s="1"/>
  <c r="P12" i="3"/>
  <c r="P11" i="3"/>
  <c r="P10" i="3"/>
  <c r="P9" i="3"/>
  <c r="P8" i="3"/>
  <c r="P7" i="3"/>
  <c r="P18" i="6"/>
  <c r="P18" i="5"/>
  <c r="E12" i="9" s="1"/>
  <c r="G32" i="9" l="1"/>
  <c r="G31" i="9"/>
  <c r="G29" i="9"/>
  <c r="G9" i="9"/>
  <c r="F32" i="9"/>
  <c r="F31" i="9"/>
  <c r="F29" i="9"/>
  <c r="F9" i="9"/>
  <c r="E32" i="9"/>
  <c r="E31" i="9"/>
  <c r="E29" i="9"/>
  <c r="E11" i="9"/>
  <c r="E9" i="9"/>
  <c r="D32" i="9"/>
  <c r="G40" i="7"/>
  <c r="G36" i="7"/>
  <c r="G32" i="7"/>
  <c r="G10" i="7"/>
  <c r="G9" i="7"/>
  <c r="F40" i="7"/>
  <c r="F36" i="7"/>
  <c r="F32" i="7"/>
  <c r="F9" i="7"/>
  <c r="E32" i="7"/>
  <c r="E10" i="7"/>
  <c r="E9" i="7"/>
  <c r="P19" i="6"/>
  <c r="P19" i="5"/>
  <c r="P19" i="8"/>
  <c r="P11" i="8"/>
  <c r="P11" i="6"/>
  <c r="P11" i="1"/>
  <c r="P11" i="5"/>
  <c r="G29" i="7"/>
  <c r="F29" i="7"/>
  <c r="E29" i="7"/>
  <c r="G33" i="7"/>
  <c r="F33" i="7"/>
  <c r="E33" i="7"/>
  <c r="D33" i="7"/>
  <c r="G13" i="7" l="1"/>
  <c r="F13" i="7"/>
  <c r="E13" i="7"/>
  <c r="E12" i="7"/>
  <c r="E11" i="7"/>
  <c r="E28" i="7" s="1"/>
  <c r="E31" i="7" s="1"/>
  <c r="E34" i="7" s="1"/>
  <c r="P19" i="1"/>
  <c r="D37" i="1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8" i="8"/>
  <c r="P17" i="8"/>
  <c r="P16" i="8"/>
  <c r="P14" i="8"/>
  <c r="P13" i="8"/>
  <c r="P12" i="8"/>
  <c r="P10" i="8"/>
  <c r="P9" i="8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7" i="6"/>
  <c r="P16" i="6"/>
  <c r="P14" i="6"/>
  <c r="P13" i="6"/>
  <c r="P12" i="6"/>
  <c r="P10" i="6"/>
  <c r="P9" i="6"/>
  <c r="P36" i="5"/>
  <c r="E36" i="7" s="1"/>
  <c r="E40" i="7" s="1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7" i="5"/>
  <c r="P16" i="5"/>
  <c r="P14" i="5"/>
  <c r="P13" i="5"/>
  <c r="P12" i="5"/>
  <c r="P10" i="5"/>
  <c r="P9" i="5"/>
  <c r="G12" i="9" l="1"/>
  <c r="G11" i="9"/>
  <c r="F12" i="9"/>
  <c r="F11" i="9"/>
  <c r="D13" i="7"/>
  <c r="G11" i="7"/>
  <c r="G12" i="7"/>
  <c r="F12" i="7"/>
  <c r="F11" i="7"/>
  <c r="G26" i="9" l="1"/>
  <c r="F26" i="9"/>
  <c r="E26" i="9"/>
  <c r="G25" i="9"/>
  <c r="F25" i="9"/>
  <c r="E25" i="9"/>
  <c r="G24" i="9"/>
  <c r="F24" i="9"/>
  <c r="E24" i="9"/>
  <c r="G23" i="9"/>
  <c r="F23" i="9"/>
  <c r="E23" i="9"/>
  <c r="G22" i="9"/>
  <c r="F22" i="9"/>
  <c r="E22" i="9"/>
  <c r="G21" i="9"/>
  <c r="F21" i="9"/>
  <c r="E21" i="9"/>
  <c r="G20" i="9"/>
  <c r="F20" i="9"/>
  <c r="E20" i="9"/>
  <c r="G19" i="9"/>
  <c r="F19" i="9"/>
  <c r="E19" i="9"/>
  <c r="G18" i="9"/>
  <c r="F18" i="9"/>
  <c r="E18" i="9"/>
  <c r="G17" i="9"/>
  <c r="F17" i="9"/>
  <c r="E17" i="9"/>
  <c r="G16" i="9"/>
  <c r="F16" i="9"/>
  <c r="E16" i="9"/>
  <c r="G15" i="9"/>
  <c r="F15" i="9"/>
  <c r="E15" i="9"/>
  <c r="G14" i="9"/>
  <c r="F14" i="9"/>
  <c r="E14" i="9"/>
  <c r="G6" i="9"/>
  <c r="G10" i="9" s="1"/>
  <c r="G28" i="9" s="1"/>
  <c r="F6" i="9"/>
  <c r="F10" i="9" s="1"/>
  <c r="F28" i="9" s="1"/>
  <c r="E6" i="9"/>
  <c r="E10" i="9" s="1"/>
  <c r="E28" i="9" s="1"/>
  <c r="G30" i="9" l="1"/>
  <c r="G33" i="9" s="1"/>
  <c r="G37" i="9" s="1"/>
  <c r="F30" i="9"/>
  <c r="F33" i="9" s="1"/>
  <c r="F37" i="9" s="1"/>
  <c r="E30" i="9"/>
  <c r="E33" i="9" s="1"/>
  <c r="E37" i="9" s="1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6" i="7"/>
  <c r="G28" i="7" l="1"/>
  <c r="G31" i="7" l="1"/>
  <c r="G34" i="7" s="1"/>
  <c r="F25" i="7"/>
  <c r="F24" i="7"/>
  <c r="F23" i="7"/>
  <c r="F22" i="7"/>
  <c r="F21" i="7"/>
  <c r="F20" i="7"/>
  <c r="F19" i="7"/>
  <c r="F18" i="7"/>
  <c r="F17" i="7"/>
  <c r="F16" i="7"/>
  <c r="F15" i="7"/>
  <c r="F14" i="7"/>
  <c r="F6" i="7"/>
  <c r="E26" i="7"/>
  <c r="E25" i="7"/>
  <c r="E24" i="7"/>
  <c r="E23" i="7"/>
  <c r="E22" i="7"/>
  <c r="E21" i="7"/>
  <c r="E20" i="7"/>
  <c r="E19" i="7"/>
  <c r="E18" i="7"/>
  <c r="E17" i="7"/>
  <c r="E16" i="7"/>
  <c r="E14" i="7"/>
  <c r="E6" i="7"/>
  <c r="F26" i="7" l="1"/>
  <c r="E15" i="7"/>
  <c r="F10" i="7"/>
  <c r="F28" i="7" s="1"/>
  <c r="P17" i="1"/>
  <c r="P18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D36" i="7" s="1"/>
  <c r="D40" i="7" s="1"/>
  <c r="D12" i="7" l="1"/>
  <c r="D12" i="9"/>
  <c r="D19" i="7"/>
  <c r="D19" i="9"/>
  <c r="D25" i="7"/>
  <c r="D25" i="9"/>
  <c r="D24" i="7"/>
  <c r="D24" i="9"/>
  <c r="D23" i="7"/>
  <c r="D23" i="9"/>
  <c r="D22" i="7"/>
  <c r="D22" i="9"/>
  <c r="D14" i="7"/>
  <c r="D14" i="9"/>
  <c r="D26" i="7"/>
  <c r="D26" i="9"/>
  <c r="D17" i="7"/>
  <c r="D17" i="9"/>
  <c r="D16" i="7"/>
  <c r="D16" i="9"/>
  <c r="D21" i="7"/>
  <c r="D21" i="9"/>
  <c r="D9" i="7"/>
  <c r="D9" i="9"/>
  <c r="D18" i="7"/>
  <c r="D18" i="9"/>
  <c r="D15" i="7"/>
  <c r="D15" i="9"/>
  <c r="D29" i="7"/>
  <c r="D29" i="9"/>
  <c r="D32" i="7"/>
  <c r="D31" i="9"/>
  <c r="D20" i="7"/>
  <c r="D20" i="9"/>
  <c r="D11" i="9"/>
  <c r="F31" i="7"/>
  <c r="F34" i="7" s="1"/>
  <c r="D11" i="7"/>
  <c r="P16" i="1"/>
  <c r="P14" i="1"/>
  <c r="P13" i="1"/>
  <c r="P12" i="1"/>
  <c r="P10" i="1"/>
  <c r="P9" i="1"/>
  <c r="D6" i="7" l="1"/>
  <c r="D10" i="7" s="1"/>
  <c r="D28" i="7" s="1"/>
  <c r="D6" i="9"/>
  <c r="D10" i="9" s="1"/>
  <c r="D28" i="9" s="1"/>
  <c r="D30" i="9" l="1"/>
  <c r="D33" i="9" s="1"/>
  <c r="D37" i="9" s="1"/>
  <c r="D31" i="7"/>
  <c r="D34" i="7" s="1"/>
  <c r="E8" i="1" l="1"/>
  <c r="E15" i="1" s="1"/>
  <c r="E37" i="1" l="1"/>
  <c r="F8" i="1" l="1"/>
  <c r="F15" i="1" s="1"/>
  <c r="F37" i="1" l="1"/>
  <c r="G8" i="1" l="1"/>
  <c r="G15" i="1" s="1"/>
  <c r="G37" i="1" l="1"/>
  <c r="H8" i="1" s="1"/>
  <c r="H15" i="1" s="1"/>
  <c r="H37" i="1" l="1"/>
  <c r="I8" i="1" s="1"/>
  <c r="I15" i="1" s="1"/>
  <c r="I37" i="1" l="1"/>
  <c r="J8" i="1" s="1"/>
  <c r="J15" i="1" s="1"/>
  <c r="J37" i="1" l="1"/>
  <c r="K8" i="1" s="1"/>
  <c r="K15" i="1" s="1"/>
  <c r="K37" i="1" l="1"/>
  <c r="L8" i="1" s="1"/>
  <c r="L15" i="1" s="1"/>
  <c r="L37" i="1" l="1"/>
  <c r="M8" i="1" l="1"/>
  <c r="M15" i="1" s="1"/>
  <c r="M37" i="1" l="1"/>
  <c r="N8" i="1" l="1"/>
  <c r="N15" i="1" s="1"/>
  <c r="N37" i="1" l="1"/>
  <c r="O8" i="1" l="1"/>
  <c r="O15" i="1" s="1"/>
  <c r="O37" i="1" l="1"/>
  <c r="D8" i="5" s="1"/>
  <c r="D15" i="5" s="1"/>
  <c r="D37" i="5" s="1"/>
  <c r="E8" i="5" s="1"/>
  <c r="E15" i="5" s="1"/>
  <c r="E37" i="5" s="1"/>
  <c r="F8" i="5" s="1"/>
  <c r="F15" i="5" s="1"/>
  <c r="F37" i="5" s="1"/>
  <c r="G8" i="5" s="1"/>
  <c r="G15" i="5" s="1"/>
  <c r="G37" i="5" s="1"/>
  <c r="H8" i="5" s="1"/>
  <c r="H15" i="5" s="1"/>
  <c r="H37" i="5" s="1"/>
  <c r="I8" i="5" s="1"/>
  <c r="I15" i="5" s="1"/>
  <c r="I37" i="5" s="1"/>
  <c r="J8" i="5" s="1"/>
  <c r="J15" i="5" s="1"/>
  <c r="J37" i="5" s="1"/>
  <c r="K8" i="5" s="1"/>
  <c r="K15" i="5" s="1"/>
  <c r="K37" i="5" s="1"/>
  <c r="L8" i="5" s="1"/>
  <c r="L15" i="5" s="1"/>
  <c r="L37" i="5" s="1"/>
  <c r="M8" i="5" s="1"/>
  <c r="M15" i="5" s="1"/>
  <c r="M37" i="5" s="1"/>
  <c r="N8" i="5" s="1"/>
  <c r="N15" i="5" s="1"/>
  <c r="N37" i="5" s="1"/>
  <c r="O8" i="5" s="1"/>
  <c r="O15" i="5" s="1"/>
  <c r="O37" i="5" s="1"/>
  <c r="D8" i="6" s="1"/>
  <c r="D15" i="6" s="1"/>
  <c r="D37" i="6" s="1"/>
  <c r="E8" i="6" s="1"/>
  <c r="E15" i="6" s="1"/>
  <c r="E37" i="6" s="1"/>
  <c r="F8" i="6" s="1"/>
  <c r="F15" i="6" s="1"/>
  <c r="F37" i="6" s="1"/>
  <c r="G8" i="6" s="1"/>
  <c r="G15" i="6" s="1"/>
  <c r="G37" i="6" s="1"/>
  <c r="H8" i="6" s="1"/>
  <c r="H15" i="6" s="1"/>
  <c r="H37" i="6" s="1"/>
  <c r="I8" i="6" s="1"/>
  <c r="I15" i="6" s="1"/>
  <c r="I37" i="6" s="1"/>
  <c r="J8" i="6" s="1"/>
  <c r="J15" i="6" s="1"/>
  <c r="J37" i="6" s="1"/>
  <c r="K8" i="6" s="1"/>
  <c r="K15" i="6" s="1"/>
  <c r="K37" i="6" s="1"/>
  <c r="L8" i="6" s="1"/>
  <c r="L15" i="6" s="1"/>
  <c r="L37" i="6" s="1"/>
  <c r="M8" i="6" s="1"/>
  <c r="M15" i="6" s="1"/>
  <c r="M37" i="6" s="1"/>
  <c r="N8" i="6" s="1"/>
  <c r="N15" i="6" s="1"/>
  <c r="N37" i="6" s="1"/>
  <c r="O8" i="6" s="1"/>
  <c r="O15" i="6" s="1"/>
  <c r="O37" i="6" s="1"/>
  <c r="D8" i="8" s="1"/>
  <c r="D15" i="8" s="1"/>
  <c r="D37" i="8" s="1"/>
  <c r="E8" i="8" s="1"/>
  <c r="E15" i="8" s="1"/>
  <c r="E37" i="8" s="1"/>
  <c r="F8" i="8" s="1"/>
  <c r="F15" i="8" s="1"/>
  <c r="F37" i="8" s="1"/>
  <c r="G8" i="8" s="1"/>
  <c r="G15" i="8" s="1"/>
  <c r="G37" i="8" s="1"/>
  <c r="H8" i="8" s="1"/>
  <c r="H15" i="8" s="1"/>
  <c r="H37" i="8" s="1"/>
  <c r="I8" i="8" s="1"/>
  <c r="I15" i="8" s="1"/>
  <c r="I37" i="8" s="1"/>
  <c r="J8" i="8" s="1"/>
  <c r="J15" i="8" s="1"/>
  <c r="J37" i="8" s="1"/>
  <c r="K8" i="8" s="1"/>
  <c r="K15" i="8" s="1"/>
  <c r="K37" i="8" s="1"/>
  <c r="L8" i="8" s="1"/>
  <c r="L15" i="8" s="1"/>
  <c r="L37" i="8" s="1"/>
  <c r="M8" i="8" s="1"/>
  <c r="M15" i="8" s="1"/>
  <c r="M37" i="8" s="1"/>
  <c r="N8" i="8" s="1"/>
  <c r="N15" i="8" s="1"/>
  <c r="N37" i="8" s="1"/>
  <c r="O8" i="8" s="1"/>
  <c r="O15" i="8" s="1"/>
  <c r="O37" i="8" s="1"/>
</calcChain>
</file>

<file path=xl/comments1.xml><?xml version="1.0" encoding="utf-8"?>
<comments xmlns="http://schemas.openxmlformats.org/spreadsheetml/2006/main">
  <authors>
    <author>Scheibner, Anne-Cathrin</author>
  </authors>
  <commentList>
    <comment ref="C2" authorId="0" shapeId="0">
      <text>
        <r>
          <rPr>
            <sz val="9"/>
            <color indexed="81"/>
            <rFont val="Segoe UI"/>
            <family val="2"/>
          </rPr>
          <t xml:space="preserve">dieses Blatt ist nur auszufüllen, sofern Ihr Unternehmen als Einzelunternhmen geführt wird.
Sollte dies nicht zutreffen, bitte den vorigen Reiter &gt;Rentabilität juristische Person&lt; bearbeiten.
</t>
        </r>
      </text>
    </comment>
  </commentList>
</comments>
</file>

<file path=xl/sharedStrings.xml><?xml version="1.0" encoding="utf-8"?>
<sst xmlns="http://schemas.openxmlformats.org/spreadsheetml/2006/main" count="486" uniqueCount="110">
  <si>
    <t>-</t>
  </si>
  <si>
    <t>=</t>
  </si>
  <si>
    <t>Lohnnebenkosten</t>
  </si>
  <si>
    <t>Anfangsbestand</t>
  </si>
  <si>
    <t>+</t>
  </si>
  <si>
    <t>liquide Mittel</t>
  </si>
  <si>
    <t>Endbestand</t>
  </si>
  <si>
    <t>Kreditmittelzufluss</t>
  </si>
  <si>
    <t>Steuererstattungen</t>
  </si>
  <si>
    <t>Aufwendungen für Waren</t>
  </si>
  <si>
    <t>Reparaturen</t>
  </si>
  <si>
    <t>Kosten für Fortbildung</t>
  </si>
  <si>
    <t>Reisen und Spesen</t>
  </si>
  <si>
    <t>Telefon, Internet etc.</t>
  </si>
  <si>
    <t>Buchführung, Beratung</t>
  </si>
  <si>
    <t>Jahr:</t>
  </si>
  <si>
    <t xml:space="preserve">Liquiditätsplan </t>
  </si>
  <si>
    <t>Liquiditätsplan ab Antragstellung</t>
  </si>
  <si>
    <t>Investitionen</t>
  </si>
  <si>
    <t>Darlehenstilgung</t>
  </si>
  <si>
    <t>Zinsen</t>
  </si>
  <si>
    <t>Energiekosten</t>
  </si>
  <si>
    <t>Werbung</t>
  </si>
  <si>
    <t>Raumkosten</t>
  </si>
  <si>
    <t>Versicherungen/Beiträge</t>
  </si>
  <si>
    <t>Leasing</t>
  </si>
  <si>
    <t>Kfz-Kosten</t>
  </si>
  <si>
    <t xml:space="preserve">Privatentnahme </t>
  </si>
  <si>
    <t>MUSTER</t>
  </si>
  <si>
    <t>beantragter Hamurg-Kredit Mikro</t>
  </si>
  <si>
    <t>geplante Investitionen über den HH-Kredit Mikro</t>
  </si>
  <si>
    <t xml:space="preserve">vorhandene und zukünftige Zinsbelastung </t>
  </si>
  <si>
    <t>vorhandene und zukünftige Tilgungsleistungen (Mikro 6 Monate tilgungsfrei)</t>
  </si>
  <si>
    <t>Gesamt</t>
  </si>
  <si>
    <t>z.B. Gründungszuschuss</t>
  </si>
  <si>
    <t xml:space="preserve">sonstige Einnahmen </t>
  </si>
  <si>
    <t>sonstige Kosten</t>
  </si>
  <si>
    <t>bitte erläutern</t>
  </si>
  <si>
    <t>tragen Sie hier den akteuellen Bestand Ihrer liquiden Mittel ein</t>
  </si>
  <si>
    <t>Tilgung</t>
  </si>
  <si>
    <t>Jahresüberschuss/-defizit</t>
  </si>
  <si>
    <t>Abschreibungen</t>
  </si>
  <si>
    <t>Reisekosten</t>
  </si>
  <si>
    <t>Fortbildungskosten</t>
  </si>
  <si>
    <t>Reparaturen/Instandhaltung</t>
  </si>
  <si>
    <t>Beratung, Buchführung</t>
  </si>
  <si>
    <t>Telefon/Internet</t>
  </si>
  <si>
    <t>KfZ-Kosten</t>
  </si>
  <si>
    <t>Versicherungen/Beiträge (Kammern, Verbände etc.)</t>
  </si>
  <si>
    <t>betriebl. Steuern</t>
  </si>
  <si>
    <t>Miete/Pacht</t>
  </si>
  <si>
    <t>Personalkosten (inkl. Lohn- und Lohnnebenkosten)</t>
  </si>
  <si>
    <t>Aufwendungen</t>
  </si>
  <si>
    <t>Rohertrag/Rohgewinn</t>
  </si>
  <si>
    <t>Wareneinsatz</t>
  </si>
  <si>
    <t>erwartete Umsatzerlöse (netto)</t>
  </si>
  <si>
    <t>Alle Beträge in TEUR ohne Mwst.</t>
  </si>
  <si>
    <t>davon Verkauf/Absatz von Waren</t>
  </si>
  <si>
    <t>davon Verkauf von Dienstleistungen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</si>
  <si>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</si>
  <si>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</si>
  <si>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</si>
  <si>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</si>
  <si>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</si>
  <si>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</si>
  <si>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</si>
  <si>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</si>
  <si>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</si>
  <si>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</si>
  <si>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</si>
  <si>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</si>
  <si>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Start im Monat der Antragstellung</t>
  </si>
  <si>
    <t>1. volles Geschäftsjahr</t>
  </si>
  <si>
    <t xml:space="preserve">2. Geschäftsjahr </t>
  </si>
  <si>
    <t>3. Geschäftsjahr</t>
  </si>
  <si>
    <t>Rumpfgeschäftsjahr</t>
  </si>
  <si>
    <t>MwSt. auf Umsatz (nachrichtlich)</t>
  </si>
  <si>
    <t xml:space="preserve"> -</t>
  </si>
  <si>
    <t xml:space="preserve"> =</t>
  </si>
  <si>
    <t>im Businessplan erläutern</t>
  </si>
  <si>
    <t>Ertragssteuern (bei jur. Personen)</t>
  </si>
  <si>
    <t>Geschäftsführergehalt</t>
  </si>
  <si>
    <t>Personalkosten für Mitarbeiter</t>
  </si>
  <si>
    <t>Gefü-Extra</t>
  </si>
  <si>
    <t>Unternehmensergebnis (vor Steuern u.  Zinsen)</t>
  </si>
  <si>
    <t xml:space="preserve"> +</t>
  </si>
  <si>
    <t>Altersvorsorge</t>
  </si>
  <si>
    <t>Kranken- u. Pflegeversicherung</t>
  </si>
  <si>
    <t xml:space="preserve">freier Cash-Flow </t>
  </si>
  <si>
    <t>Geschäftsführergehalt zzgl. Privatentnahmen</t>
  </si>
  <si>
    <t xml:space="preserve">Umsatzerlöse </t>
  </si>
  <si>
    <t>Einlagen</t>
  </si>
  <si>
    <r>
      <t xml:space="preserve">alle Angaben
mit Vorsteuerabzugsberechtigung: </t>
    </r>
    <r>
      <rPr>
        <b/>
        <i/>
        <sz val="11"/>
        <color theme="1"/>
        <rFont val="Calibri"/>
        <family val="2"/>
        <scheme val="minor"/>
      </rPr>
      <t xml:space="preserve">netto
</t>
    </r>
    <r>
      <rPr>
        <i/>
        <sz val="11"/>
        <color theme="1"/>
        <rFont val="Calibri"/>
        <family val="2"/>
        <scheme val="minor"/>
      </rPr>
      <t xml:space="preserve">ohne Vorsteuerabzugsberechtigung: </t>
    </r>
    <r>
      <rPr>
        <b/>
        <i/>
        <sz val="11"/>
        <color theme="1"/>
        <rFont val="Calibri"/>
        <family val="2"/>
        <scheme val="minor"/>
      </rPr>
      <t xml:space="preserve">brutto
 </t>
    </r>
  </si>
  <si>
    <t>ggfs. aufschlüsseln</t>
  </si>
  <si>
    <t xml:space="preserve">Rentabilitätsvorschau jur. Personen </t>
  </si>
  <si>
    <t>Rentabilitätsvorschau Einzelunternehmen</t>
  </si>
  <si>
    <t>private Einkommenssteuern (geschätzt)</t>
  </si>
  <si>
    <t>Jahresüberschuss/-defizit (vor Steuern)</t>
  </si>
  <si>
    <t>Ertrags- und Einkommenssteuern, geschäftlich und privat</t>
  </si>
  <si>
    <t>Ertragssteuern (z.B. Körperschafts- oder Gewerbesteuer)</t>
  </si>
  <si>
    <t>Lohnnebenkosten (AG-Anteil)</t>
  </si>
  <si>
    <t>Geschäftsführergehalt (AG-Anteil)</t>
  </si>
  <si>
    <t>max. verfügbarer Unternehmerlohn nach Steuern + Abgaben</t>
  </si>
  <si>
    <t>max. verfügbarer Unternehmerlohn nach priv. Steuern  + Abgaben</t>
  </si>
  <si>
    <t>Bitte auf Basis der getätigten Investitionen eintragen</t>
  </si>
  <si>
    <t>max. verfügbarer Unternehmerlohn (vor Steuern)</t>
  </si>
  <si>
    <t>Kranken- u. Pflegeversicherung, sowie sonst. Versicherungen</t>
  </si>
  <si>
    <t>zur Deckung der privaten Kosten der privaten Selbstauskunft</t>
  </si>
  <si>
    <t>Bitte ggfs mit Ihrem Steuerberater besprechen</t>
  </si>
  <si>
    <t xml:space="preserve">hier den Anfangsbestand eintragen - unabhängig vom Startmonat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</si>
</sst>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,##0.00\ _€;[Red]\-#,##0.00\ _€"/>
    <numFmt numFmtId="165" formatCode="#,##0_ ;[Red]\-#,##0\ "/>
    <numFmt numFmtId="166" formatCode="#,##0.00_ ;[Red]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sz val="11"/>
      <color theme="0"/>
      <name val="Calibri"/>
      <family val="2"/>
      <scheme val="minor"/>
    </font>
    <font>
      <sz val="9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theme="8" tint="0.79998168889431442"/>
      </patternFill>
    </fill>
    <fill>
      <patternFill patternType="solid">
        <fgColor theme="4" tint="0.39997558519241921"/>
        <bgColor theme="8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EB2A03"/>
        <bgColor theme="8" tint="0.79998168889431442"/>
      </patternFill>
    </fill>
    <fill>
      <patternFill patternType="solid">
        <fgColor rgb="FFEB2A03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4506668294322"/>
      </left>
      <right style="thin">
        <color theme="8" tint="0.39994506668294322"/>
      </right>
      <top/>
      <bottom style="thin">
        <color theme="8" tint="0.39997558519241921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7558519241921"/>
      </bottom>
      <diagonal/>
    </border>
    <border>
      <left/>
      <right style="thin">
        <color theme="4" tint="0.59999389629810485"/>
      </right>
      <top/>
      <bottom/>
      <diagonal/>
    </border>
    <border>
      <left/>
      <right style="thin">
        <color theme="8" tint="0.39994506668294322"/>
      </right>
      <top style="thin">
        <color theme="8" tint="0.39994506668294322"/>
      </top>
      <bottom style="thin">
        <color theme="8" tint="0.39997558519241921"/>
      </bottom>
      <diagonal/>
    </border>
    <border>
      <left/>
      <right style="thin">
        <color theme="8" tint="0.39994506668294322"/>
      </right>
      <top/>
      <bottom style="thin">
        <color theme="8" tint="0.39997558519241921"/>
      </bottom>
      <diagonal/>
    </border>
    <border>
      <left style="thin">
        <color theme="4" tint="0.59999389629810485"/>
      </left>
      <right style="thin">
        <color theme="8" tint="0.39994506668294322"/>
      </right>
      <top style="thin">
        <color theme="8" tint="0.39997558519241921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8" tint="0.39994506668294322"/>
      </right>
      <top style="thin">
        <color theme="4" tint="0.59999389629810485"/>
      </top>
      <bottom style="thin">
        <color theme="8" tint="0.39997558519241921"/>
      </bottom>
      <diagonal/>
    </border>
    <border>
      <left style="thin">
        <color theme="4" tint="0.59999389629810485"/>
      </left>
      <right style="thin">
        <color theme="8" tint="0.39994506668294322"/>
      </right>
      <top style="thin">
        <color theme="8" tint="0.39997558519241921"/>
      </top>
      <bottom/>
      <diagonal/>
    </border>
    <border>
      <left style="thin">
        <color theme="4" tint="0.59999389629810485"/>
      </left>
      <right style="thin">
        <color theme="8" tint="0.39994506668294322"/>
      </right>
      <top/>
      <bottom style="thin">
        <color theme="8" tint="0.39997558519241921"/>
      </bottom>
      <diagonal/>
    </border>
    <border>
      <left style="thin">
        <color theme="4" tint="0.59999389629810485"/>
      </left>
      <right style="thin">
        <color theme="8" tint="0.39994506668294322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4" tint="0.59999389629810485"/>
      </left>
      <right style="thin">
        <color theme="8" tint="0.39994506668294322"/>
      </right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8" tint="0.39994506668294322"/>
      </left>
      <right style="thin">
        <color theme="8" tint="0.39994506668294322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164" fontId="0" fillId="0" borderId="0" xfId="0" applyNumberFormat="1" applyProtection="1"/>
    <xf numFmtId="164" fontId="0" fillId="6" borderId="4" xfId="0" applyNumberFormat="1" applyFont="1" applyFill="1" applyBorder="1" applyProtection="1"/>
    <xf numFmtId="164" fontId="5" fillId="3" borderId="0" xfId="0" applyNumberFormat="1" applyFont="1" applyFill="1" applyBorder="1" applyAlignment="1" applyProtection="1">
      <alignment horizontal="center" vertical="center"/>
    </xf>
    <xf numFmtId="164" fontId="5" fillId="3" borderId="2" xfId="0" applyNumberFormat="1" applyFont="1" applyFill="1" applyBorder="1" applyAlignment="1" applyProtection="1">
      <alignment horizontal="center" vertical="center"/>
    </xf>
    <xf numFmtId="164" fontId="0" fillId="6" borderId="4" xfId="0" applyNumberFormat="1" applyFill="1" applyBorder="1" applyAlignment="1" applyProtection="1">
      <alignment horizontal="right"/>
    </xf>
    <xf numFmtId="164" fontId="5" fillId="6" borderId="2" xfId="1" applyNumberFormat="1" applyFont="1" applyFill="1" applyBorder="1" applyProtection="1">
      <protection locked="0"/>
    </xf>
    <xf numFmtId="164" fontId="0" fillId="5" borderId="0" xfId="0" applyNumberFormat="1" applyFill="1" applyBorder="1" applyAlignment="1" applyProtection="1">
      <alignment horizontal="right"/>
    </xf>
    <xf numFmtId="164" fontId="5" fillId="5" borderId="2" xfId="1" applyNumberFormat="1" applyFont="1" applyFill="1" applyBorder="1" applyProtection="1">
      <protection locked="0"/>
    </xf>
    <xf numFmtId="164" fontId="5" fillId="5" borderId="2" xfId="1" applyNumberFormat="1" applyFont="1" applyFill="1" applyBorder="1" applyProtection="1"/>
    <xf numFmtId="164" fontId="0" fillId="6" borderId="0" xfId="0" applyNumberFormat="1" applyFill="1" applyBorder="1" applyAlignment="1" applyProtection="1">
      <alignment horizontal="right"/>
    </xf>
    <xf numFmtId="164" fontId="5" fillId="6" borderId="2" xfId="1" applyNumberFormat="1" applyFont="1" applyFill="1" applyBorder="1" applyProtection="1"/>
    <xf numFmtId="164" fontId="0" fillId="5" borderId="0" xfId="0" applyNumberFormat="1" applyFill="1" applyBorder="1" applyProtection="1"/>
    <xf numFmtId="164" fontId="5" fillId="2" borderId="8" xfId="0" applyNumberFormat="1" applyFont="1" applyFill="1" applyBorder="1" applyProtection="1"/>
    <xf numFmtId="164" fontId="5" fillId="2" borderId="10" xfId="0" applyNumberFormat="1" applyFont="1" applyFill="1" applyBorder="1" applyProtection="1"/>
    <xf numFmtId="164" fontId="0" fillId="5" borderId="0" xfId="0" applyNumberFormat="1" applyFont="1" applyFill="1" applyBorder="1" applyAlignment="1" applyProtection="1">
      <alignment horizontal="right"/>
    </xf>
    <xf numFmtId="164" fontId="6" fillId="8" borderId="2" xfId="1" applyNumberFormat="1" applyFont="1" applyFill="1" applyBorder="1" applyProtection="1"/>
    <xf numFmtId="164" fontId="5" fillId="3" borderId="0" xfId="1" applyNumberFormat="1" applyFont="1" applyFill="1" applyBorder="1" applyProtection="1"/>
    <xf numFmtId="164" fontId="0" fillId="6" borderId="0" xfId="0" applyNumberFormat="1" applyFont="1" applyFill="1" applyBorder="1" applyAlignment="1" applyProtection="1">
      <alignment horizontal="right"/>
    </xf>
    <xf numFmtId="164" fontId="0" fillId="6" borderId="4" xfId="0" applyNumberFormat="1" applyFont="1" applyFill="1" applyBorder="1" applyAlignment="1" applyProtection="1">
      <alignment horizontal="right"/>
    </xf>
    <xf numFmtId="164" fontId="5" fillId="2" borderId="11" xfId="0" applyNumberFormat="1" applyFont="1" applyFill="1" applyBorder="1" applyProtection="1"/>
    <xf numFmtId="164" fontId="5" fillId="4" borderId="11" xfId="0" applyNumberFormat="1" applyFont="1" applyFill="1" applyBorder="1" applyProtection="1"/>
    <xf numFmtId="164" fontId="2" fillId="6" borderId="0" xfId="0" applyNumberFormat="1" applyFont="1" applyFill="1" applyBorder="1" applyAlignment="1" applyProtection="1">
      <alignment horizontal="right"/>
    </xf>
    <xf numFmtId="164" fontId="6" fillId="3" borderId="11" xfId="0" applyNumberFormat="1" applyFont="1" applyFill="1" applyBorder="1" applyProtection="1"/>
    <xf numFmtId="164" fontId="3" fillId="0" borderId="0" xfId="0" applyNumberFormat="1" applyFont="1" applyProtection="1"/>
    <xf numFmtId="164" fontId="8" fillId="0" borderId="0" xfId="0" applyNumberFormat="1" applyFont="1" applyAlignment="1" applyProtection="1">
      <alignment horizontal="center"/>
    </xf>
    <xf numFmtId="164" fontId="5" fillId="3" borderId="6" xfId="0" applyNumberFormat="1" applyFont="1" applyFill="1" applyBorder="1" applyProtection="1"/>
    <xf numFmtId="164" fontId="5" fillId="3" borderId="2" xfId="0" applyNumberFormat="1" applyFont="1" applyFill="1" applyBorder="1" applyAlignment="1" applyProtection="1">
      <alignment horizontal="center" wrapText="1"/>
    </xf>
    <xf numFmtId="164" fontId="5" fillId="2" borderId="6" xfId="0" applyNumberFormat="1" applyFont="1" applyFill="1" applyBorder="1" applyProtection="1"/>
    <xf numFmtId="164" fontId="5" fillId="4" borderId="7" xfId="0" applyNumberFormat="1" applyFont="1" applyFill="1" applyBorder="1" applyProtection="1"/>
    <xf numFmtId="164" fontId="5" fillId="4" borderId="9" xfId="0" applyNumberFormat="1" applyFont="1" applyFill="1" applyBorder="1" applyProtection="1"/>
    <xf numFmtId="164" fontId="5" fillId="2" borderId="7" xfId="0" applyNumberFormat="1" applyFont="1" applyFill="1" applyBorder="1" applyProtection="1"/>
    <xf numFmtId="165" fontId="5" fillId="3" borderId="3" xfId="0" applyNumberFormat="1" applyFont="1" applyFill="1" applyBorder="1" applyAlignment="1" applyProtection="1">
      <alignment horizontal="center" vertical="center" wrapText="1"/>
    </xf>
    <xf numFmtId="164" fontId="6" fillId="8" borderId="11" xfId="0" applyNumberFormat="1" applyFont="1" applyFill="1" applyBorder="1" applyProtection="1"/>
    <xf numFmtId="49" fontId="7" fillId="0" borderId="0" xfId="0" quotePrefix="1" applyNumberFormat="1" applyFont="1" applyBorder="1" applyAlignment="1" applyProtection="1">
      <alignment horizontal="left" vertical="center"/>
    </xf>
    <xf numFmtId="49" fontId="0" fillId="0" borderId="0" xfId="0" quotePrefix="1" applyNumberFormat="1" applyBorder="1" applyAlignment="1" applyProtection="1">
      <alignment horizontal="left" vertical="center"/>
    </xf>
    <xf numFmtId="0" fontId="2" fillId="4" borderId="15" xfId="0" applyFont="1" applyFill="1" applyBorder="1" applyAlignment="1" applyProtection="1">
      <alignment horizontal="left" vertical="center" wrapText="1"/>
    </xf>
    <xf numFmtId="49" fontId="7" fillId="0" borderId="0" xfId="0" applyNumberFormat="1" applyFont="1" applyBorder="1" applyAlignment="1" applyProtection="1">
      <alignment horizontal="left" vertical="center"/>
    </xf>
    <xf numFmtId="49" fontId="0" fillId="0" borderId="0" xfId="0" applyNumberFormat="1" applyBorder="1" applyAlignment="1" applyProtection="1">
      <alignment horizontal="left" vertical="center"/>
    </xf>
    <xf numFmtId="0" fontId="0" fillId="0" borderId="13" xfId="0" applyBorder="1" applyAlignment="1" applyProtection="1">
      <alignment horizontal="left" vertical="top"/>
      <protection locked="0"/>
    </xf>
    <xf numFmtId="0" fontId="2" fillId="9" borderId="15" xfId="0" applyFont="1" applyFill="1" applyBorder="1" applyAlignment="1" applyProtection="1">
      <alignment horizontal="left" vertical="center" wrapText="1"/>
    </xf>
    <xf numFmtId="0" fontId="2" fillId="4" borderId="16" xfId="0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 wrapText="1"/>
    </xf>
    <xf numFmtId="49" fontId="7" fillId="0" borderId="0" xfId="0" applyNumberFormat="1" applyFont="1" applyAlignment="1" applyProtection="1">
      <alignment horizontal="left" vertical="center"/>
    </xf>
    <xf numFmtId="49" fontId="0" fillId="0" borderId="0" xfId="0" applyNumberFormat="1" applyAlignment="1" applyProtection="1">
      <alignment horizontal="left" vertical="center"/>
    </xf>
    <xf numFmtId="0" fontId="0" fillId="9" borderId="0" xfId="0" applyFill="1" applyBorder="1" applyAlignment="1" applyProtection="1">
      <alignment horizontal="left" vertical="center" wrapText="1"/>
    </xf>
    <xf numFmtId="49" fontId="7" fillId="9" borderId="17" xfId="0" applyNumberFormat="1" applyFont="1" applyFill="1" applyBorder="1" applyAlignment="1" applyProtection="1">
      <alignment horizontal="left" vertical="center"/>
    </xf>
    <xf numFmtId="49" fontId="0" fillId="9" borderId="17" xfId="0" applyNumberFormat="1" applyFill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left" vertical="center" wrapText="1"/>
    </xf>
    <xf numFmtId="49" fontId="9" fillId="0" borderId="0" xfId="0" applyNumberFormat="1" applyFont="1" applyAlignment="1" applyProtection="1">
      <alignment horizontal="left" vertical="center"/>
    </xf>
    <xf numFmtId="49" fontId="10" fillId="0" borderId="0" xfId="0" applyNumberFormat="1" applyFont="1" applyAlignment="1" applyProtection="1">
      <alignment horizontal="left" vertical="center"/>
    </xf>
    <xf numFmtId="0" fontId="0" fillId="0" borderId="0" xfId="0" applyProtection="1"/>
    <xf numFmtId="0" fontId="2" fillId="0" borderId="0" xfId="0" applyFont="1" applyAlignment="1" applyProtection="1">
      <alignment horizontal="left" vertical="center" wrapText="1"/>
    </xf>
    <xf numFmtId="0" fontId="0" fillId="4" borderId="15" xfId="0" applyFont="1" applyFill="1" applyBorder="1" applyAlignment="1" applyProtection="1">
      <alignment horizontal="left" vertical="center" wrapText="1" indent="2"/>
    </xf>
    <xf numFmtId="0" fontId="5" fillId="4" borderId="15" xfId="0" applyFont="1" applyFill="1" applyBorder="1" applyAlignment="1" applyProtection="1">
      <alignment horizontal="left" vertical="center" wrapText="1" indent="1"/>
    </xf>
    <xf numFmtId="0" fontId="0" fillId="4" borderId="13" xfId="0" applyFill="1" applyBorder="1" applyAlignment="1" applyProtection="1">
      <alignment horizontal="left" vertical="top"/>
    </xf>
    <xf numFmtId="164" fontId="0" fillId="0" borderId="0" xfId="0" applyNumberFormat="1" applyAlignment="1" applyProtection="1">
      <alignment horizontal="right"/>
    </xf>
    <xf numFmtId="164" fontId="11" fillId="0" borderId="0" xfId="0" applyNumberFormat="1" applyFont="1" applyProtection="1"/>
    <xf numFmtId="0" fontId="0" fillId="9" borderId="0" xfId="0" applyFill="1" applyBorder="1" applyAlignment="1" applyProtection="1">
      <alignment horizontal="center" vertical="center"/>
    </xf>
    <xf numFmtId="164" fontId="6" fillId="3" borderId="2" xfId="1" applyNumberFormat="1" applyFont="1" applyFill="1" applyBorder="1" applyProtection="1"/>
    <xf numFmtId="0" fontId="2" fillId="9" borderId="13" xfId="0" applyFont="1" applyFill="1" applyBorder="1" applyAlignment="1" applyProtection="1">
      <alignment horizontal="left" vertical="top"/>
    </xf>
    <xf numFmtId="0" fontId="12" fillId="10" borderId="14" xfId="0" applyFont="1" applyFill="1" applyBorder="1" applyAlignment="1" applyProtection="1">
      <alignment horizontal="left" vertical="center" wrapText="1"/>
    </xf>
    <xf numFmtId="0" fontId="12" fillId="10" borderId="13" xfId="0" applyFont="1" applyFill="1" applyBorder="1" applyAlignment="1" applyProtection="1">
      <alignment horizontal="left" vertical="top"/>
    </xf>
    <xf numFmtId="164" fontId="2" fillId="0" borderId="0" xfId="0" applyNumberFormat="1" applyFont="1" applyAlignment="1" applyProtection="1">
      <alignment horizontal="right"/>
    </xf>
    <xf numFmtId="164" fontId="14" fillId="0" borderId="0" xfId="0" applyNumberFormat="1" applyFont="1" applyProtection="1"/>
    <xf numFmtId="0" fontId="0" fillId="11" borderId="0" xfId="0" applyFill="1" applyProtection="1"/>
    <xf numFmtId="0" fontId="0" fillId="5" borderId="13" xfId="0" applyFill="1" applyBorder="1" applyAlignment="1" applyProtection="1">
      <alignment horizontal="left" vertical="top"/>
      <protection locked="0"/>
    </xf>
    <xf numFmtId="0" fontId="11" fillId="0" borderId="0" xfId="0" applyFont="1" applyProtection="1"/>
    <xf numFmtId="0" fontId="2" fillId="9" borderId="14" xfId="0" applyFont="1" applyFill="1" applyBorder="1" applyAlignment="1" applyProtection="1">
      <alignment horizontal="left" vertical="center" wrapText="1"/>
    </xf>
    <xf numFmtId="164" fontId="0" fillId="5" borderId="0" xfId="0" applyNumberFormat="1" applyFill="1" applyProtection="1"/>
    <xf numFmtId="164" fontId="13" fillId="2" borderId="5" xfId="0" applyNumberFormat="1" applyFont="1" applyFill="1" applyBorder="1" applyAlignment="1" applyProtection="1">
      <alignment horizontal="center" vertical="top" wrapText="1"/>
    </xf>
    <xf numFmtId="164" fontId="7" fillId="4" borderId="12" xfId="0" applyNumberFormat="1" applyFont="1" applyFill="1" applyBorder="1" applyAlignment="1" applyProtection="1">
      <alignment horizontal="left" indent="1"/>
    </xf>
    <xf numFmtId="166" fontId="6" fillId="8" borderId="2" xfId="1" applyNumberFormat="1" applyFont="1" applyFill="1" applyBorder="1" applyProtection="1"/>
    <xf numFmtId="0" fontId="0" fillId="5" borderId="13" xfId="0" applyFill="1" applyBorder="1" applyAlignment="1" applyProtection="1">
      <alignment horizontal="left" vertical="top"/>
    </xf>
    <xf numFmtId="0" fontId="0" fillId="5" borderId="13" xfId="0" applyFont="1" applyFill="1" applyBorder="1" applyAlignment="1" applyProtection="1">
      <alignment horizontal="left" vertical="top"/>
      <protection locked="0"/>
    </xf>
    <xf numFmtId="0" fontId="0" fillId="5" borderId="0" xfId="0" applyFill="1" applyProtection="1"/>
    <xf numFmtId="0" fontId="2" fillId="5" borderId="15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 wrapText="1" indent="1"/>
    </xf>
    <xf numFmtId="164" fontId="5" fillId="4" borderId="0" xfId="0" applyNumberFormat="1" applyFont="1" applyFill="1" applyBorder="1" applyAlignment="1" applyProtection="1">
      <alignment horizontal="left" indent="1"/>
    </xf>
    <xf numFmtId="0" fontId="11" fillId="5" borderId="0" xfId="0" applyFont="1" applyFill="1" applyProtection="1"/>
    <xf numFmtId="0" fontId="2" fillId="4" borderId="13" xfId="0" applyFont="1" applyFill="1" applyBorder="1" applyAlignment="1" applyProtection="1">
      <alignment horizontal="left" vertical="top"/>
    </xf>
    <xf numFmtId="0" fontId="0" fillId="4" borderId="13" xfId="0" applyFont="1" applyFill="1" applyBorder="1" applyAlignment="1" applyProtection="1">
      <alignment horizontal="left" vertical="top"/>
    </xf>
    <xf numFmtId="49" fontId="7" fillId="5" borderId="0" xfId="0" applyNumberFormat="1" applyFont="1" applyFill="1" applyAlignment="1" applyProtection="1">
      <alignment horizontal="left" vertical="center"/>
    </xf>
    <xf numFmtId="0" fontId="11" fillId="5" borderId="0" xfId="0" applyFont="1" applyFill="1" applyAlignment="1" applyProtection="1">
      <alignment horizontal="left" vertical="center" wrapText="1"/>
    </xf>
    <xf numFmtId="49" fontId="7" fillId="5" borderId="19" xfId="0" applyNumberFormat="1" applyFont="1" applyFill="1" applyBorder="1" applyAlignment="1" applyProtection="1">
      <alignment horizontal="left" vertical="center"/>
    </xf>
    <xf numFmtId="49" fontId="0" fillId="5" borderId="19" xfId="0" applyNumberFormat="1" applyFill="1" applyBorder="1" applyAlignment="1" applyProtection="1">
      <alignment horizontal="left" vertical="center"/>
    </xf>
    <xf numFmtId="49" fontId="0" fillId="5" borderId="19" xfId="0" quotePrefix="1" applyNumberFormat="1" applyFill="1" applyBorder="1" applyAlignment="1" applyProtection="1">
      <alignment horizontal="left" vertical="center"/>
    </xf>
    <xf numFmtId="0" fontId="2" fillId="5" borderId="20" xfId="0" applyFont="1" applyFill="1" applyBorder="1" applyAlignment="1" applyProtection="1">
      <alignment horizontal="left" vertical="center" wrapText="1"/>
    </xf>
    <xf numFmtId="0" fontId="12" fillId="5" borderId="21" xfId="0" applyFont="1" applyFill="1" applyBorder="1" applyAlignment="1" applyProtection="1">
      <alignment horizontal="left" vertical="center" wrapText="1"/>
    </xf>
    <xf numFmtId="0" fontId="2" fillId="5" borderId="22" xfId="0" applyFont="1" applyFill="1" applyBorder="1" applyAlignment="1" applyProtection="1">
      <alignment horizontal="left" vertical="center" wrapText="1"/>
    </xf>
    <xf numFmtId="0" fontId="2" fillId="5" borderId="21" xfId="0" applyFont="1" applyFill="1" applyBorder="1" applyAlignment="1" applyProtection="1">
      <alignment horizontal="left" vertical="center" wrapText="1"/>
    </xf>
    <xf numFmtId="164" fontId="5" fillId="6" borderId="0" xfId="1" applyNumberFormat="1" applyFont="1" applyFill="1" applyBorder="1" applyProtection="1"/>
    <xf numFmtId="164" fontId="6" fillId="3" borderId="9" xfId="0" applyNumberFormat="1" applyFont="1" applyFill="1" applyBorder="1" applyProtection="1"/>
    <xf numFmtId="164" fontId="6" fillId="3" borderId="23" xfId="1" applyNumberFormat="1" applyFont="1" applyFill="1" applyBorder="1" applyProtection="1"/>
    <xf numFmtId="164" fontId="5" fillId="6" borderId="0" xfId="0" applyNumberFormat="1" applyFont="1" applyFill="1" applyBorder="1" applyProtection="1"/>
    <xf numFmtId="164" fontId="5" fillId="5" borderId="0" xfId="0" applyNumberFormat="1" applyFont="1" applyFill="1" applyBorder="1" applyProtection="1"/>
    <xf numFmtId="164" fontId="5" fillId="5" borderId="0" xfId="1" applyNumberFormat="1" applyFont="1" applyFill="1" applyBorder="1" applyProtection="1"/>
    <xf numFmtId="164" fontId="6" fillId="6" borderId="0" xfId="0" applyNumberFormat="1" applyFont="1" applyFill="1" applyBorder="1" applyProtection="1"/>
    <xf numFmtId="0" fontId="2" fillId="4" borderId="18" xfId="0" applyFont="1" applyFill="1" applyBorder="1" applyAlignment="1" applyProtection="1">
      <alignment horizontal="left" vertical="top"/>
    </xf>
    <xf numFmtId="0" fontId="0" fillId="4" borderId="18" xfId="0" applyFont="1" applyFill="1" applyBorder="1" applyAlignment="1" applyProtection="1">
      <alignment horizontal="left" vertical="top"/>
    </xf>
    <xf numFmtId="0" fontId="0" fillId="0" borderId="0" xfId="0" applyFont="1" applyProtection="1"/>
    <xf numFmtId="0" fontId="18" fillId="0" borderId="0" xfId="0" applyFont="1" applyProtection="1"/>
    <xf numFmtId="164" fontId="0" fillId="0" borderId="0" xfId="0" applyNumberFormat="1" applyFont="1" applyProtection="1"/>
    <xf numFmtId="164" fontId="0" fillId="5" borderId="0" xfId="0" applyNumberFormat="1" applyFont="1" applyFill="1" applyProtection="1"/>
    <xf numFmtId="164" fontId="11" fillId="5" borderId="0" xfId="0" applyNumberFormat="1" applyFont="1" applyFill="1" applyProtection="1"/>
    <xf numFmtId="164" fontId="18" fillId="0" borderId="0" xfId="0" applyNumberFormat="1" applyFont="1" applyProtection="1"/>
    <xf numFmtId="164" fontId="5" fillId="12" borderId="2" xfId="1" applyNumberFormat="1" applyFont="1" applyFill="1" applyBorder="1" applyProtection="1"/>
    <xf numFmtId="164" fontId="0" fillId="0" borderId="0" xfId="0" applyNumberFormat="1" applyAlignment="1" applyProtection="1">
      <alignment horizontal="center"/>
    </xf>
    <xf numFmtId="164" fontId="5" fillId="13" borderId="2" xfId="1" applyNumberFormat="1" applyFont="1" applyFill="1" applyBorder="1" applyProtection="1">
      <protection locked="0"/>
    </xf>
    <xf numFmtId="164" fontId="0" fillId="14" borderId="0" xfId="0" applyNumberFormat="1" applyFill="1" applyProtection="1"/>
    <xf numFmtId="164" fontId="17" fillId="14" borderId="0" xfId="0" applyNumberFormat="1" applyFont="1" applyFill="1" applyProtection="1"/>
    <xf numFmtId="49" fontId="0" fillId="0" borderId="0" xfId="0" applyNumberFormat="1" applyProtection="1"/>
    <xf numFmtId="0" fontId="0" fillId="9" borderId="13" xfId="0" applyFill="1" applyBorder="1" applyAlignment="1" applyProtection="1">
      <alignment horizontal="left" vertical="top"/>
    </xf>
    <xf numFmtId="164" fontId="4" fillId="7" borderId="1" xfId="0" applyNumberFormat="1" applyFont="1" applyFill="1" applyBorder="1" applyAlignment="1" applyProtection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colors>
    <mruColors>
      <color rgb="FFEB2A0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Liquidit&#228;t 1. volles GJ'!A1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Liquidit&#228;t 2. GJ'!A1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Liquidit&#228;t 3. GJ'!A1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Rentabilit&#228;t Einzeluntern.'!A1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Rentabilit&#228;t jur. Person'!A1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133350</xdr:colOff>
      <xdr:row>0</xdr:row>
      <xdr:rowOff>173355</xdr:rowOff>
    </xdr:from>
    <xdr:to>
      <xdr:col>15</xdr:col>
      <xdr:colOff>847725</xdr:colOff>
      <xdr:row>2</xdr:row>
      <xdr:rowOff>133351</xdr:rowOff>
    </xdr:to>
    <xdr:pic>
      <xdr:nvPicPr>
        <xdr:cNvPr id="2" name="Grafik 1" descr="Z:\Arbeitshilfen\ifb_logo_lang_horizontal_0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173355"/>
          <a:ext cx="1476375" cy="4171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219075</xdr:colOff>
      <xdr:row>3</xdr:row>
      <xdr:rowOff>20954</xdr:rowOff>
    </xdr:from>
    <xdr:to>
      <xdr:col>15</xdr:col>
      <xdr:colOff>895351</xdr:colOff>
      <xdr:row>5</xdr:row>
      <xdr:rowOff>0</xdr:rowOff>
    </xdr:to>
    <xdr:pic>
      <xdr:nvPicPr>
        <xdr:cNvPr id="2" name="Grafik 1" descr="Z:\Arbeitshilfen\ifb_logo_lang_horizontal_0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2825" y="97154"/>
          <a:ext cx="1504949" cy="4267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31750</xdr:colOff>
      <xdr:row>15</xdr:row>
      <xdr:rowOff>126999</xdr:rowOff>
    </xdr:from>
    <xdr:to>
      <xdr:col>19</xdr:col>
      <xdr:colOff>359833</xdr:colOff>
      <xdr:row>22</xdr:row>
      <xdr:rowOff>74083</xdr:rowOff>
    </xdr:to>
    <xdr:sp macro="" textlink="">
      <xdr:nvSpPr>
        <xdr:cNvPr id="3" name="Pfeil nach rechts 2">
          <a:hlinkClick xmlns:r="http://schemas.openxmlformats.org/officeDocument/2006/relationships" r:id="rId2"/>
        </xdr:cNvPr>
        <xdr:cNvSpPr/>
      </xdr:nvSpPr>
      <xdr:spPr>
        <a:xfrm>
          <a:off x="13610167" y="3259666"/>
          <a:ext cx="1852083" cy="128058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/>
            <a:t>HIER</a:t>
          </a:r>
          <a:r>
            <a:rPr lang="de-DE" sz="1100" baseline="0"/>
            <a:t> Klicken</a:t>
          </a:r>
          <a:r>
            <a:rPr lang="de-DE" sz="1100"/>
            <a:t> für den nächsten Reiter</a:t>
          </a:r>
        </a:p>
      </xdr:txBody>
    </xdr:sp>
    <xdr:clientData/>
  </xdr:twoCellAnchor>
  <xdr:twoCellAnchor>
    <xdr:from>
      <xdr:col>16</xdr:col>
      <xdr:colOff>645584</xdr:colOff>
      <xdr:row>14</xdr:row>
      <xdr:rowOff>0</xdr:rowOff>
    </xdr:from>
    <xdr:to>
      <xdr:col>19</xdr:col>
      <xdr:colOff>190500</xdr:colOff>
      <xdr:row>15</xdr:row>
      <xdr:rowOff>0</xdr:rowOff>
    </xdr:to>
    <xdr:sp macro="" textlink="">
      <xdr:nvSpPr>
        <xdr:cNvPr id="4" name="Textfeld 3"/>
        <xdr:cNvSpPr txBox="1"/>
      </xdr:nvSpPr>
      <xdr:spPr>
        <a:xfrm>
          <a:off x="13462001" y="2688167"/>
          <a:ext cx="1830916" cy="4339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000" b="1"/>
            <a:t>Reiter 1/</a:t>
          </a:r>
          <a:r>
            <a:rPr lang="de-DE" sz="2000" b="1" baseline="0"/>
            <a:t>6</a:t>
          </a:r>
        </a:p>
        <a:p>
          <a:pPr algn="ctr"/>
          <a:endParaRPr lang="de-DE" sz="2000" b="1" baseline="0"/>
        </a:p>
        <a:p>
          <a:pPr algn="ctr"/>
          <a:endParaRPr lang="de-DE" sz="1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219075</xdr:colOff>
      <xdr:row>3</xdr:row>
      <xdr:rowOff>20954</xdr:rowOff>
    </xdr:from>
    <xdr:to>
      <xdr:col>15</xdr:col>
      <xdr:colOff>895349</xdr:colOff>
      <xdr:row>5</xdr:row>
      <xdr:rowOff>0</xdr:rowOff>
    </xdr:to>
    <xdr:pic>
      <xdr:nvPicPr>
        <xdr:cNvPr id="2" name="Grafik 1" descr="Z:\Arbeitshilfen\ifb_logo_lang_horizontal_0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9535" y="97154"/>
          <a:ext cx="1529714" cy="4267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42333</xdr:colOff>
      <xdr:row>16</xdr:row>
      <xdr:rowOff>116416</xdr:rowOff>
    </xdr:from>
    <xdr:to>
      <xdr:col>19</xdr:col>
      <xdr:colOff>370416</xdr:colOff>
      <xdr:row>22</xdr:row>
      <xdr:rowOff>63500</xdr:rowOff>
    </xdr:to>
    <xdr:sp macro="" textlink="">
      <xdr:nvSpPr>
        <xdr:cNvPr id="3" name="Pfeil nach rechts 2">
          <a:hlinkClick xmlns:r="http://schemas.openxmlformats.org/officeDocument/2006/relationships" r:id="rId2"/>
        </xdr:cNvPr>
        <xdr:cNvSpPr/>
      </xdr:nvSpPr>
      <xdr:spPr>
        <a:xfrm>
          <a:off x="13620750" y="3249083"/>
          <a:ext cx="1852083" cy="128058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/>
            <a:t>HIER</a:t>
          </a:r>
          <a:r>
            <a:rPr lang="de-DE" sz="1100" baseline="0"/>
            <a:t> Klicken</a:t>
          </a:r>
          <a:r>
            <a:rPr lang="de-DE" sz="1100"/>
            <a:t> für den nächsten Reiter</a:t>
          </a:r>
        </a:p>
      </xdr:txBody>
    </xdr:sp>
    <xdr:clientData/>
  </xdr:twoCellAnchor>
  <xdr:twoCellAnchor>
    <xdr:from>
      <xdr:col>16</xdr:col>
      <xdr:colOff>709082</xdr:colOff>
      <xdr:row>14</xdr:row>
      <xdr:rowOff>127000</xdr:rowOff>
    </xdr:from>
    <xdr:to>
      <xdr:col>19</xdr:col>
      <xdr:colOff>253998</xdr:colOff>
      <xdr:row>16</xdr:row>
      <xdr:rowOff>0</xdr:rowOff>
    </xdr:to>
    <xdr:sp macro="" textlink="">
      <xdr:nvSpPr>
        <xdr:cNvPr id="4" name="Textfeld 3"/>
        <xdr:cNvSpPr txBox="1"/>
      </xdr:nvSpPr>
      <xdr:spPr>
        <a:xfrm>
          <a:off x="13525499" y="2688167"/>
          <a:ext cx="1830916" cy="4339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000" b="1"/>
            <a:t>Reiter 2/</a:t>
          </a:r>
          <a:r>
            <a:rPr lang="de-DE" sz="2000" b="1" baseline="0"/>
            <a:t>6</a:t>
          </a:r>
        </a:p>
        <a:p>
          <a:pPr algn="ctr"/>
          <a:endParaRPr lang="de-DE" sz="2000" b="1" baseline="0"/>
        </a:p>
        <a:p>
          <a:pPr algn="ctr"/>
          <a:endParaRPr lang="de-DE" sz="1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219075</xdr:colOff>
      <xdr:row>3</xdr:row>
      <xdr:rowOff>20954</xdr:rowOff>
    </xdr:from>
    <xdr:to>
      <xdr:col>16</xdr:col>
      <xdr:colOff>40216</xdr:colOff>
      <xdr:row>4</xdr:row>
      <xdr:rowOff>180975</xdr:rowOff>
    </xdr:to>
    <xdr:pic>
      <xdr:nvPicPr>
        <xdr:cNvPr id="2" name="Grafik 1" descr="Z:\Arbeitshilfen\ifb_logo_lang_horizontal_0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9535" y="97154"/>
          <a:ext cx="1529714" cy="4267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740833</xdr:colOff>
      <xdr:row>16</xdr:row>
      <xdr:rowOff>95250</xdr:rowOff>
    </xdr:from>
    <xdr:to>
      <xdr:col>19</xdr:col>
      <xdr:colOff>306916</xdr:colOff>
      <xdr:row>22</xdr:row>
      <xdr:rowOff>42334</xdr:rowOff>
    </xdr:to>
    <xdr:sp macro="" textlink="">
      <xdr:nvSpPr>
        <xdr:cNvPr id="3" name="Pfeil nach rechts 2">
          <a:hlinkClick xmlns:r="http://schemas.openxmlformats.org/officeDocument/2006/relationships" r:id="rId2"/>
        </xdr:cNvPr>
        <xdr:cNvSpPr/>
      </xdr:nvSpPr>
      <xdr:spPr>
        <a:xfrm>
          <a:off x="13557250" y="3227917"/>
          <a:ext cx="1852083" cy="128058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/>
            <a:t>HIER</a:t>
          </a:r>
          <a:r>
            <a:rPr lang="de-DE" sz="1100" baseline="0"/>
            <a:t> Klicken</a:t>
          </a:r>
          <a:r>
            <a:rPr lang="de-DE" sz="1100"/>
            <a:t> für den nächsten Reiter</a:t>
          </a:r>
        </a:p>
      </xdr:txBody>
    </xdr:sp>
    <xdr:clientData/>
  </xdr:twoCellAnchor>
  <xdr:twoCellAnchor>
    <xdr:from>
      <xdr:col>16</xdr:col>
      <xdr:colOff>582083</xdr:colOff>
      <xdr:row>14</xdr:row>
      <xdr:rowOff>137583</xdr:rowOff>
    </xdr:from>
    <xdr:to>
      <xdr:col>19</xdr:col>
      <xdr:colOff>126999</xdr:colOff>
      <xdr:row>16</xdr:row>
      <xdr:rowOff>0</xdr:rowOff>
    </xdr:to>
    <xdr:sp macro="" textlink="">
      <xdr:nvSpPr>
        <xdr:cNvPr id="4" name="Textfeld 3"/>
        <xdr:cNvSpPr txBox="1"/>
      </xdr:nvSpPr>
      <xdr:spPr>
        <a:xfrm>
          <a:off x="13398500" y="2698750"/>
          <a:ext cx="1830916" cy="4339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000" b="1"/>
            <a:t>Reiter 3/</a:t>
          </a:r>
          <a:r>
            <a:rPr lang="de-DE" sz="2000" b="1" baseline="0"/>
            <a:t>6</a:t>
          </a:r>
        </a:p>
        <a:p>
          <a:pPr algn="ctr"/>
          <a:endParaRPr lang="de-DE" sz="2000" b="1" baseline="0"/>
        </a:p>
        <a:p>
          <a:pPr algn="ctr"/>
          <a:endParaRPr lang="de-DE" sz="10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208491</xdr:colOff>
      <xdr:row>2</xdr:row>
      <xdr:rowOff>20953</xdr:rowOff>
    </xdr:from>
    <xdr:to>
      <xdr:col>15</xdr:col>
      <xdr:colOff>884766</xdr:colOff>
      <xdr:row>4</xdr:row>
      <xdr:rowOff>183091</xdr:rowOff>
    </xdr:to>
    <xdr:pic>
      <xdr:nvPicPr>
        <xdr:cNvPr id="3" name="Grafik 2" descr="Z:\Arbeitshilfen\ifb_logo_lang_horizontal_0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1658" y="20953"/>
          <a:ext cx="1501774" cy="5008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709083</xdr:colOff>
      <xdr:row>16</xdr:row>
      <xdr:rowOff>127000</xdr:rowOff>
    </xdr:from>
    <xdr:to>
      <xdr:col>19</xdr:col>
      <xdr:colOff>275166</xdr:colOff>
      <xdr:row>22</xdr:row>
      <xdr:rowOff>74084</xdr:rowOff>
    </xdr:to>
    <xdr:sp macro="" textlink="">
      <xdr:nvSpPr>
        <xdr:cNvPr id="4" name="Pfeil nach rechts 3">
          <a:hlinkClick xmlns:r="http://schemas.openxmlformats.org/officeDocument/2006/relationships" r:id="rId2"/>
        </xdr:cNvPr>
        <xdr:cNvSpPr/>
      </xdr:nvSpPr>
      <xdr:spPr>
        <a:xfrm>
          <a:off x="13525500" y="3259667"/>
          <a:ext cx="1852083" cy="128058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/>
            <a:t>HIER</a:t>
          </a:r>
          <a:r>
            <a:rPr lang="de-DE" sz="1100" baseline="0"/>
            <a:t> Klicken</a:t>
          </a:r>
          <a:r>
            <a:rPr lang="de-DE" sz="1100"/>
            <a:t> für den nächsten Reiter</a:t>
          </a:r>
        </a:p>
      </xdr:txBody>
    </xdr:sp>
    <xdr:clientData/>
  </xdr:twoCellAnchor>
  <xdr:twoCellAnchor>
    <xdr:from>
      <xdr:col>16</xdr:col>
      <xdr:colOff>550334</xdr:colOff>
      <xdr:row>14</xdr:row>
      <xdr:rowOff>116416</xdr:rowOff>
    </xdr:from>
    <xdr:to>
      <xdr:col>19</xdr:col>
      <xdr:colOff>95250</xdr:colOff>
      <xdr:row>16</xdr:row>
      <xdr:rowOff>0</xdr:rowOff>
    </xdr:to>
    <xdr:sp macro="" textlink="">
      <xdr:nvSpPr>
        <xdr:cNvPr id="5" name="Textfeld 4"/>
        <xdr:cNvSpPr txBox="1"/>
      </xdr:nvSpPr>
      <xdr:spPr>
        <a:xfrm>
          <a:off x="13366751" y="2677583"/>
          <a:ext cx="1830916" cy="4339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000" b="1"/>
            <a:t>Reiter 4/</a:t>
          </a:r>
          <a:r>
            <a:rPr lang="de-DE" sz="2000" b="1" baseline="0"/>
            <a:t>6</a:t>
          </a:r>
        </a:p>
        <a:p>
          <a:pPr algn="ctr"/>
          <a:endParaRPr lang="de-DE" sz="2000" b="1" baseline="0"/>
        </a:p>
        <a:p>
          <a:pPr algn="ctr"/>
          <a:endParaRPr lang="de-DE" sz="10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255616</xdr:colOff>
      <xdr:row>0</xdr:row>
      <xdr:rowOff>53340</xdr:rowOff>
    </xdr:from>
    <xdr:ext cx="1550669" cy="429491"/>
    <xdr:pic>
      <xdr:nvPicPr>
        <xdr:cNvPr id="6" name="Grafik 5" descr="Z:\Arbeitshilfen\ifb_logo_lang_horizontal_0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1716" y="53340"/>
          <a:ext cx="1550669" cy="42949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7</xdr:col>
      <xdr:colOff>600075</xdr:colOff>
      <xdr:row>14</xdr:row>
      <xdr:rowOff>95250</xdr:rowOff>
    </xdr:from>
    <xdr:to>
      <xdr:col>10</xdr:col>
      <xdr:colOff>144991</xdr:colOff>
      <xdr:row>16</xdr:row>
      <xdr:rowOff>148167</xdr:rowOff>
    </xdr:to>
    <xdr:sp macro="" textlink="">
      <xdr:nvSpPr>
        <xdr:cNvPr id="7" name="Textfeld 6"/>
        <xdr:cNvSpPr txBox="1"/>
      </xdr:nvSpPr>
      <xdr:spPr>
        <a:xfrm>
          <a:off x="10467975" y="2708910"/>
          <a:ext cx="1899496" cy="418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000" b="1"/>
            <a:t>Reiter 5/6</a:t>
          </a:r>
          <a:endParaRPr lang="de-DE" sz="2000" b="1" baseline="0"/>
        </a:p>
        <a:p>
          <a:pPr algn="ctr"/>
          <a:endParaRPr lang="de-DE" sz="2000" b="1" baseline="0"/>
        </a:p>
        <a:p>
          <a:pPr algn="ctr"/>
          <a:endParaRPr lang="de-DE" sz="1000"/>
        </a:p>
      </xdr:txBody>
    </xdr:sp>
    <xdr:clientData/>
  </xdr:twoCellAnchor>
  <xdr:twoCellAnchor>
    <xdr:from>
      <xdr:col>8</xdr:col>
      <xdr:colOff>0</xdr:colOff>
      <xdr:row>18</xdr:row>
      <xdr:rowOff>0</xdr:rowOff>
    </xdr:from>
    <xdr:to>
      <xdr:col>10</xdr:col>
      <xdr:colOff>328083</xdr:colOff>
      <xdr:row>23</xdr:row>
      <xdr:rowOff>137584</xdr:rowOff>
    </xdr:to>
    <xdr:sp macro="" textlink="">
      <xdr:nvSpPr>
        <xdr:cNvPr id="4" name="Pfeil nach rechts 3">
          <a:hlinkClick xmlns:r="http://schemas.openxmlformats.org/officeDocument/2006/relationships" r:id="rId2"/>
        </xdr:cNvPr>
        <xdr:cNvSpPr/>
      </xdr:nvSpPr>
      <xdr:spPr>
        <a:xfrm>
          <a:off x="10382250" y="3291417"/>
          <a:ext cx="1852083" cy="109008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/>
            <a:t>HIER</a:t>
          </a:r>
          <a:r>
            <a:rPr lang="de-DE" sz="1100" baseline="0"/>
            <a:t> Klicken</a:t>
          </a:r>
          <a:r>
            <a:rPr lang="de-DE" sz="1100"/>
            <a:t> für den nächsten Reiter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255616</xdr:colOff>
      <xdr:row>0</xdr:row>
      <xdr:rowOff>53340</xdr:rowOff>
    </xdr:from>
    <xdr:ext cx="1550669" cy="429491"/>
    <xdr:pic>
      <xdr:nvPicPr>
        <xdr:cNvPr id="6" name="Grafik 5" descr="Z:\Arbeitshilfen\ifb_logo_lang_horizontal_0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8036" y="53340"/>
          <a:ext cx="1550669" cy="42949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7</xdr:col>
      <xdr:colOff>600075</xdr:colOff>
      <xdr:row>14</xdr:row>
      <xdr:rowOff>95250</xdr:rowOff>
    </xdr:from>
    <xdr:to>
      <xdr:col>10</xdr:col>
      <xdr:colOff>144991</xdr:colOff>
      <xdr:row>16</xdr:row>
      <xdr:rowOff>148167</xdr:rowOff>
    </xdr:to>
    <xdr:sp macro="" textlink="">
      <xdr:nvSpPr>
        <xdr:cNvPr id="3" name="Textfeld 2"/>
        <xdr:cNvSpPr txBox="1"/>
      </xdr:nvSpPr>
      <xdr:spPr>
        <a:xfrm>
          <a:off x="9591675" y="2619375"/>
          <a:ext cx="1830916" cy="4339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000" b="1"/>
            <a:t>Reiter 6/</a:t>
          </a:r>
          <a:r>
            <a:rPr lang="de-DE" sz="2000" b="1" baseline="0"/>
            <a:t>6</a:t>
          </a:r>
        </a:p>
        <a:p>
          <a:pPr algn="ctr"/>
          <a:endParaRPr lang="de-DE" sz="2000" b="1" baseline="0"/>
        </a:p>
        <a:p>
          <a:pPr algn="ctr"/>
          <a:endParaRPr lang="de-DE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X38"/>
  <sheetViews>
    <sheetView showGridLines="0" tabSelected="1" zoomScale="80" zoomScaleNormal="80" workbookViewId="0">
      <selection sqref="A1:R38"/>
    </sheetView>
  </sheetViews>
  <sheetFormatPr baseColWidth="10" defaultColWidth="11.42578125" defaultRowHeight="15" x14ac:dyDescent="0.25"/>
  <cols>
    <col min="1" max="1" width="1.5703125" style="1" customWidth="1"/>
    <col min="2" max="2" width="3.5703125" style="1" customWidth="1"/>
    <col min="3" max="3" width="45.42578125" style="1" customWidth="1"/>
    <col min="4" max="15" width="11.42578125" style="1"/>
    <col min="16" max="16" width="14.140625" style="1" customWidth="1"/>
    <col min="17" max="17" width="3.7109375" style="1" customWidth="1"/>
    <col min="18" max="16384" width="11.42578125" style="1"/>
  </cols>
  <sheetData>
    <row r="2" spans="2:18" ht="21" x14ac:dyDescent="0.35">
      <c r="B2" s="116" t="s">
        <v>17</v>
      </c>
      <c r="C2" s="116"/>
      <c r="D2" s="116"/>
      <c r="E2" s="116"/>
      <c r="F2" s="116"/>
      <c r="G2" s="25" t="s">
        <v>28</v>
      </c>
    </row>
    <row r="3" spans="2:18" x14ac:dyDescent="0.25">
      <c r="C3" s="1" t="s">
        <v>15</v>
      </c>
    </row>
    <row r="4" spans="2:18" ht="47.45" customHeight="1" x14ac:dyDescent="0.25">
      <c r="B4" s="2"/>
      <c r="C4" s="72" t="s">
        <v>92</v>
      </c>
      <c r="D4" s="32" t="s">
        <v>59</v>
      </c>
      <c r="E4" s="32" t="s">
        <v>60</v>
      </c>
      <c r="F4" s="32" t="s">
        <v>61</v>
      </c>
      <c r="G4" s="32" t="s">
        <v>62</v>
      </c>
      <c r="H4" s="32" t="s">
        <v>63</v>
      </c>
      <c r="I4" s="32" t="s">
        <v>64</v>
      </c>
      <c r="J4" s="32" t="s">
        <v>65</v>
      </c>
      <c r="K4" s="32" t="s">
        <v>66</v>
      </c>
      <c r="L4" s="32" t="s">
        <v>67</v>
      </c>
      <c r="M4" s="32" t="s">
        <v>68</v>
      </c>
      <c r="N4" s="32" t="s">
        <v>69</v>
      </c>
      <c r="O4" s="32" t="s">
        <v>70</v>
      </c>
      <c r="P4" s="3" t="s">
        <v>33</v>
      </c>
    </row>
    <row r="5" spans="2:18" x14ac:dyDescent="0.25">
      <c r="B5" s="2"/>
      <c r="C5" s="26" t="s">
        <v>5</v>
      </c>
      <c r="D5" s="2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3"/>
    </row>
    <row r="6" spans="2:18" x14ac:dyDescent="0.25">
      <c r="B6" s="5"/>
      <c r="C6" s="28" t="s">
        <v>3</v>
      </c>
      <c r="D6" s="6">
        <v>5000</v>
      </c>
      <c r="E6" s="11">
        <f>D35</f>
        <v>-1170</v>
      </c>
      <c r="F6" s="11">
        <f t="shared" ref="F6:O6" si="0">E35</f>
        <v>5315</v>
      </c>
      <c r="G6" s="11">
        <f t="shared" si="0"/>
        <v>5800</v>
      </c>
      <c r="H6" s="11">
        <f t="shared" si="0"/>
        <v>7085</v>
      </c>
      <c r="I6" s="11">
        <f t="shared" si="0"/>
        <v>9370</v>
      </c>
      <c r="J6" s="11">
        <f t="shared" si="0"/>
        <v>8355</v>
      </c>
      <c r="K6" s="11">
        <f t="shared" si="0"/>
        <v>7290</v>
      </c>
      <c r="L6" s="11">
        <f t="shared" si="0"/>
        <v>7425</v>
      </c>
      <c r="M6" s="11">
        <f t="shared" si="0"/>
        <v>7560</v>
      </c>
      <c r="N6" s="11">
        <f t="shared" si="0"/>
        <v>6495</v>
      </c>
      <c r="O6" s="11">
        <f t="shared" si="0"/>
        <v>8630</v>
      </c>
      <c r="P6" s="17"/>
      <c r="R6" s="1" t="s">
        <v>38</v>
      </c>
    </row>
    <row r="7" spans="2:18" x14ac:dyDescent="0.25">
      <c r="B7" s="7" t="s">
        <v>4</v>
      </c>
      <c r="C7" s="29" t="s">
        <v>90</v>
      </c>
      <c r="D7" s="9">
        <v>5000</v>
      </c>
      <c r="E7" s="9">
        <v>5000</v>
      </c>
      <c r="F7" s="9">
        <v>6000</v>
      </c>
      <c r="G7" s="9">
        <v>7000</v>
      </c>
      <c r="H7" s="9">
        <v>8000</v>
      </c>
      <c r="I7" s="9">
        <v>8000</v>
      </c>
      <c r="J7" s="9">
        <v>9000</v>
      </c>
      <c r="K7" s="9">
        <v>10000</v>
      </c>
      <c r="L7" s="9">
        <v>10000</v>
      </c>
      <c r="M7" s="9">
        <v>9000</v>
      </c>
      <c r="N7" s="9">
        <v>12000</v>
      </c>
      <c r="O7" s="9">
        <v>14000</v>
      </c>
      <c r="P7" s="17">
        <f t="shared" ref="P7:P34" si="1">SUM(D7:O7)</f>
        <v>103000</v>
      </c>
    </row>
    <row r="8" spans="2:18" x14ac:dyDescent="0.25">
      <c r="B8" s="7"/>
      <c r="C8" s="73" t="s">
        <v>76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7">
        <f t="shared" si="1"/>
        <v>0</v>
      </c>
    </row>
    <row r="9" spans="2:18" x14ac:dyDescent="0.25">
      <c r="B9" s="10"/>
      <c r="C9" s="14" t="s">
        <v>35</v>
      </c>
      <c r="D9" s="11">
        <v>500</v>
      </c>
      <c r="E9" s="11">
        <v>500</v>
      </c>
      <c r="F9" s="11">
        <v>500</v>
      </c>
      <c r="G9" s="11">
        <v>500</v>
      </c>
      <c r="H9" s="11">
        <v>500</v>
      </c>
      <c r="I9" s="8"/>
      <c r="J9" s="8"/>
      <c r="K9" s="8"/>
      <c r="L9" s="8"/>
      <c r="M9" s="8"/>
      <c r="N9" s="8"/>
      <c r="O9" s="8"/>
      <c r="P9" s="17">
        <f t="shared" si="1"/>
        <v>2500</v>
      </c>
      <c r="R9" s="1" t="s">
        <v>34</v>
      </c>
    </row>
    <row r="10" spans="2:18" x14ac:dyDescent="0.25">
      <c r="B10" s="10"/>
      <c r="C10" s="14" t="s">
        <v>7</v>
      </c>
      <c r="D10" s="6">
        <v>25000</v>
      </c>
      <c r="E10" s="6">
        <v>7000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17">
        <f t="shared" si="1"/>
        <v>32000</v>
      </c>
      <c r="R10" s="1" t="s">
        <v>29</v>
      </c>
    </row>
    <row r="11" spans="2:18" x14ac:dyDescent="0.25">
      <c r="B11" s="12"/>
      <c r="C11" s="30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7">
        <f t="shared" si="1"/>
        <v>0</v>
      </c>
    </row>
    <row r="12" spans="2:18" x14ac:dyDescent="0.25">
      <c r="B12" s="5"/>
      <c r="C12" s="13" t="s">
        <v>91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7">
        <f t="shared" si="1"/>
        <v>0</v>
      </c>
    </row>
    <row r="13" spans="2:18" x14ac:dyDescent="0.25">
      <c r="B13" s="10"/>
      <c r="C13" s="33" t="s">
        <v>5</v>
      </c>
      <c r="D13" s="74">
        <f>SUM(D7+D9+D10+D11+D12)</f>
        <v>30500</v>
      </c>
      <c r="E13" s="16">
        <f t="shared" ref="E13:O13" si="2">SUM(E6:E12)-E8</f>
        <v>11330</v>
      </c>
      <c r="F13" s="16">
        <f t="shared" si="2"/>
        <v>11815</v>
      </c>
      <c r="G13" s="16">
        <f t="shared" si="2"/>
        <v>13300</v>
      </c>
      <c r="H13" s="16">
        <f t="shared" si="2"/>
        <v>15585</v>
      </c>
      <c r="I13" s="16">
        <f t="shared" si="2"/>
        <v>17370</v>
      </c>
      <c r="J13" s="16">
        <f t="shared" si="2"/>
        <v>17355</v>
      </c>
      <c r="K13" s="16">
        <f t="shared" si="2"/>
        <v>17290</v>
      </c>
      <c r="L13" s="16">
        <f t="shared" si="2"/>
        <v>17425</v>
      </c>
      <c r="M13" s="16">
        <f t="shared" si="2"/>
        <v>16560</v>
      </c>
      <c r="N13" s="16">
        <f t="shared" si="2"/>
        <v>18495</v>
      </c>
      <c r="O13" s="16">
        <f t="shared" si="2"/>
        <v>22630</v>
      </c>
      <c r="P13" s="17"/>
    </row>
    <row r="14" spans="2:18" x14ac:dyDescent="0.25">
      <c r="B14" s="15" t="s">
        <v>1</v>
      </c>
      <c r="C14" s="31" t="s">
        <v>18</v>
      </c>
      <c r="D14" s="6">
        <v>25000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7">
        <f t="shared" si="1"/>
        <v>25000</v>
      </c>
      <c r="R14" s="1" t="s">
        <v>30</v>
      </c>
    </row>
    <row r="15" spans="2:18" x14ac:dyDescent="0.25">
      <c r="B15" s="10" t="s">
        <v>0</v>
      </c>
      <c r="C15" s="30" t="s">
        <v>9</v>
      </c>
      <c r="D15" s="9">
        <v>2000</v>
      </c>
      <c r="E15" s="9">
        <v>2000</v>
      </c>
      <c r="F15" s="9">
        <v>2000</v>
      </c>
      <c r="G15" s="9">
        <v>2000</v>
      </c>
      <c r="H15" s="9">
        <v>2000</v>
      </c>
      <c r="I15" s="9">
        <v>2000</v>
      </c>
      <c r="J15" s="9">
        <v>2000</v>
      </c>
      <c r="K15" s="9">
        <v>2000</v>
      </c>
      <c r="L15" s="9">
        <v>2000</v>
      </c>
      <c r="M15" s="9">
        <v>2000</v>
      </c>
      <c r="N15" s="9">
        <v>2000</v>
      </c>
      <c r="O15" s="9">
        <v>2000</v>
      </c>
      <c r="P15" s="17">
        <f t="shared" si="1"/>
        <v>24000</v>
      </c>
    </row>
    <row r="16" spans="2:18" x14ac:dyDescent="0.25">
      <c r="B16" s="10"/>
      <c r="C16" s="13" t="s">
        <v>82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2000</v>
      </c>
      <c r="J16" s="11">
        <v>2000</v>
      </c>
      <c r="K16" s="11">
        <v>2000</v>
      </c>
      <c r="L16" s="11">
        <v>2000</v>
      </c>
      <c r="M16" s="11">
        <v>2000</v>
      </c>
      <c r="N16" s="11">
        <v>2000</v>
      </c>
      <c r="O16" s="11">
        <v>2000</v>
      </c>
      <c r="P16" s="17">
        <f t="shared" si="1"/>
        <v>14000</v>
      </c>
    </row>
    <row r="17" spans="2:18" x14ac:dyDescent="0.25">
      <c r="B17" s="10"/>
      <c r="C17" s="14" t="s">
        <v>101</v>
      </c>
      <c r="D17" s="6"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17">
        <f t="shared" si="1"/>
        <v>0</v>
      </c>
    </row>
    <row r="18" spans="2:18" x14ac:dyDescent="0.25">
      <c r="B18" s="12"/>
      <c r="C18" s="21" t="s">
        <v>2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1000</v>
      </c>
      <c r="J18" s="9">
        <v>1000</v>
      </c>
      <c r="K18" s="9">
        <v>1000</v>
      </c>
      <c r="L18" s="9">
        <v>1000</v>
      </c>
      <c r="M18" s="9">
        <v>1000</v>
      </c>
      <c r="N18" s="9">
        <v>1000</v>
      </c>
      <c r="O18" s="9">
        <v>1000</v>
      </c>
      <c r="P18" s="17">
        <f t="shared" si="1"/>
        <v>7000</v>
      </c>
    </row>
    <row r="19" spans="2:18" x14ac:dyDescent="0.25">
      <c r="B19" s="18"/>
      <c r="C19" s="20" t="s">
        <v>23</v>
      </c>
      <c r="D19" s="11">
        <v>500</v>
      </c>
      <c r="E19" s="11">
        <v>500</v>
      </c>
      <c r="F19" s="11">
        <v>500</v>
      </c>
      <c r="G19" s="11">
        <v>500</v>
      </c>
      <c r="H19" s="11">
        <v>500</v>
      </c>
      <c r="I19" s="11">
        <v>500</v>
      </c>
      <c r="J19" s="11">
        <v>500</v>
      </c>
      <c r="K19" s="11">
        <v>500</v>
      </c>
      <c r="L19" s="11">
        <v>500</v>
      </c>
      <c r="M19" s="11">
        <v>500</v>
      </c>
      <c r="N19" s="11">
        <v>500</v>
      </c>
      <c r="O19" s="11">
        <v>500</v>
      </c>
      <c r="P19" s="17">
        <f t="shared" si="1"/>
        <v>6000</v>
      </c>
    </row>
    <row r="20" spans="2:18" x14ac:dyDescent="0.25">
      <c r="B20" s="15"/>
      <c r="C20" s="20" t="s">
        <v>21</v>
      </c>
      <c r="D20" s="11">
        <v>500</v>
      </c>
      <c r="E20" s="11">
        <v>500</v>
      </c>
      <c r="F20" s="11">
        <v>500</v>
      </c>
      <c r="G20" s="11">
        <v>500</v>
      </c>
      <c r="H20" s="11">
        <v>500</v>
      </c>
      <c r="I20" s="11">
        <v>500</v>
      </c>
      <c r="J20" s="11">
        <v>500</v>
      </c>
      <c r="K20" s="11">
        <v>500</v>
      </c>
      <c r="L20" s="11">
        <v>500</v>
      </c>
      <c r="M20" s="11">
        <v>500</v>
      </c>
      <c r="N20" s="11">
        <v>500</v>
      </c>
      <c r="O20" s="11">
        <v>500</v>
      </c>
      <c r="P20" s="17">
        <f t="shared" si="1"/>
        <v>6000</v>
      </c>
    </row>
    <row r="21" spans="2:18" x14ac:dyDescent="0.25">
      <c r="B21" s="18"/>
      <c r="C21" s="21" t="s">
        <v>80</v>
      </c>
      <c r="D21" s="9">
        <v>200</v>
      </c>
      <c r="E21" s="9">
        <v>200</v>
      </c>
      <c r="F21" s="9">
        <v>200</v>
      </c>
      <c r="G21" s="9">
        <v>200</v>
      </c>
      <c r="H21" s="9">
        <v>200</v>
      </c>
      <c r="I21" s="9">
        <v>200</v>
      </c>
      <c r="J21" s="9">
        <v>200</v>
      </c>
      <c r="K21" s="9">
        <v>200</v>
      </c>
      <c r="L21" s="9">
        <v>200</v>
      </c>
      <c r="M21" s="9">
        <v>200</v>
      </c>
      <c r="N21" s="9">
        <v>200</v>
      </c>
      <c r="O21" s="9">
        <v>200</v>
      </c>
      <c r="P21" s="17">
        <f t="shared" si="1"/>
        <v>2400</v>
      </c>
    </row>
    <row r="22" spans="2:18" x14ac:dyDescent="0.25">
      <c r="B22" s="19"/>
      <c r="C22" s="20" t="s">
        <v>24</v>
      </c>
      <c r="D22" s="11">
        <v>200</v>
      </c>
      <c r="E22" s="11"/>
      <c r="F22" s="11"/>
      <c r="G22" s="11">
        <v>200</v>
      </c>
      <c r="H22" s="11"/>
      <c r="I22" s="11"/>
      <c r="J22" s="11">
        <v>200</v>
      </c>
      <c r="K22" s="11"/>
      <c r="L22" s="11"/>
      <c r="M22" s="11">
        <v>200</v>
      </c>
      <c r="N22" s="11"/>
      <c r="O22" s="11"/>
      <c r="P22" s="17">
        <f t="shared" si="1"/>
        <v>800</v>
      </c>
    </row>
    <row r="23" spans="2:18" x14ac:dyDescent="0.25">
      <c r="B23" s="15"/>
      <c r="C23" s="20" t="s">
        <v>25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7">
        <f t="shared" si="1"/>
        <v>0</v>
      </c>
    </row>
    <row r="24" spans="2:18" x14ac:dyDescent="0.25">
      <c r="B24" s="18"/>
      <c r="C24" s="21" t="s">
        <v>26</v>
      </c>
      <c r="D24" s="9">
        <v>150</v>
      </c>
      <c r="E24" s="9">
        <v>150</v>
      </c>
      <c r="F24" s="9">
        <v>150</v>
      </c>
      <c r="G24" s="9">
        <v>150</v>
      </c>
      <c r="H24" s="9">
        <v>150</v>
      </c>
      <c r="I24" s="9">
        <v>150</v>
      </c>
      <c r="J24" s="9">
        <v>150</v>
      </c>
      <c r="K24" s="9">
        <v>150</v>
      </c>
      <c r="L24" s="9">
        <v>150</v>
      </c>
      <c r="M24" s="9">
        <v>150</v>
      </c>
      <c r="N24" s="9">
        <v>150</v>
      </c>
      <c r="O24" s="9">
        <v>150</v>
      </c>
      <c r="P24" s="17">
        <f t="shared" si="1"/>
        <v>1800</v>
      </c>
    </row>
    <row r="25" spans="2:18" x14ac:dyDescent="0.25">
      <c r="B25" s="18"/>
      <c r="C25" s="21" t="s">
        <v>22</v>
      </c>
      <c r="D25" s="9">
        <v>200</v>
      </c>
      <c r="E25" s="9">
        <v>200</v>
      </c>
      <c r="F25" s="9">
        <v>200</v>
      </c>
      <c r="G25" s="9">
        <v>200</v>
      </c>
      <c r="H25" s="9">
        <v>200</v>
      </c>
      <c r="I25" s="9">
        <v>200</v>
      </c>
      <c r="J25" s="9">
        <v>200</v>
      </c>
      <c r="K25" s="9">
        <v>200</v>
      </c>
      <c r="L25" s="9">
        <v>200</v>
      </c>
      <c r="M25" s="9">
        <v>200</v>
      </c>
      <c r="N25" s="9">
        <v>200</v>
      </c>
      <c r="O25" s="9">
        <v>200</v>
      </c>
      <c r="P25" s="17">
        <f t="shared" si="1"/>
        <v>2400</v>
      </c>
    </row>
    <row r="26" spans="2:18" x14ac:dyDescent="0.25">
      <c r="B26" s="15"/>
      <c r="C26" s="20" t="s">
        <v>13</v>
      </c>
      <c r="D26" s="11">
        <v>100</v>
      </c>
      <c r="E26" s="11">
        <v>100</v>
      </c>
      <c r="F26" s="11">
        <v>100</v>
      </c>
      <c r="G26" s="11">
        <v>100</v>
      </c>
      <c r="H26" s="11">
        <v>100</v>
      </c>
      <c r="I26" s="11">
        <v>100</v>
      </c>
      <c r="J26" s="11">
        <v>100</v>
      </c>
      <c r="K26" s="11">
        <v>100</v>
      </c>
      <c r="L26" s="11">
        <v>100</v>
      </c>
      <c r="M26" s="11">
        <v>100</v>
      </c>
      <c r="N26" s="11">
        <v>100</v>
      </c>
      <c r="O26" s="11">
        <v>100</v>
      </c>
      <c r="P26" s="17">
        <f t="shared" si="1"/>
        <v>1200</v>
      </c>
    </row>
    <row r="27" spans="2:18" x14ac:dyDescent="0.25">
      <c r="B27" s="15"/>
      <c r="C27" s="21" t="s">
        <v>14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7">
        <f t="shared" si="1"/>
        <v>0</v>
      </c>
    </row>
    <row r="28" spans="2:18" x14ac:dyDescent="0.25">
      <c r="B28" s="18"/>
      <c r="C28" s="20" t="s">
        <v>10</v>
      </c>
      <c r="D28" s="11">
        <v>100</v>
      </c>
      <c r="E28" s="11">
        <v>100</v>
      </c>
      <c r="F28" s="11">
        <v>100</v>
      </c>
      <c r="G28" s="11">
        <v>100</v>
      </c>
      <c r="H28" s="11">
        <v>100</v>
      </c>
      <c r="I28" s="11">
        <v>100</v>
      </c>
      <c r="J28" s="11">
        <v>100</v>
      </c>
      <c r="K28" s="11">
        <v>100</v>
      </c>
      <c r="L28" s="11">
        <v>100</v>
      </c>
      <c r="M28" s="11">
        <v>100</v>
      </c>
      <c r="N28" s="11">
        <v>100</v>
      </c>
      <c r="O28" s="11">
        <v>100</v>
      </c>
      <c r="P28" s="17">
        <f t="shared" si="1"/>
        <v>1200</v>
      </c>
    </row>
    <row r="29" spans="2:18" x14ac:dyDescent="0.25">
      <c r="B29" s="7"/>
      <c r="C29" s="21" t="s">
        <v>11</v>
      </c>
      <c r="D29" s="6">
        <v>150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7">
        <f t="shared" si="1"/>
        <v>150</v>
      </c>
    </row>
    <row r="30" spans="2:18" x14ac:dyDescent="0.25">
      <c r="B30" s="18"/>
      <c r="C30" s="20" t="s">
        <v>12</v>
      </c>
      <c r="D30" s="11">
        <v>100</v>
      </c>
      <c r="E30" s="11"/>
      <c r="F30" s="11"/>
      <c r="G30" s="11"/>
      <c r="H30" s="11">
        <v>200</v>
      </c>
      <c r="I30" s="11"/>
      <c r="J30" s="11"/>
      <c r="K30" s="11"/>
      <c r="L30" s="11"/>
      <c r="M30" s="11"/>
      <c r="N30" s="11"/>
      <c r="O30" s="11"/>
      <c r="P30" s="17">
        <f t="shared" si="1"/>
        <v>300</v>
      </c>
    </row>
    <row r="31" spans="2:18" x14ac:dyDescent="0.25">
      <c r="B31" s="15"/>
      <c r="C31" s="20" t="s">
        <v>36</v>
      </c>
      <c r="D31" s="6">
        <v>300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17">
        <f t="shared" si="1"/>
        <v>300</v>
      </c>
      <c r="R31" s="1" t="s">
        <v>37</v>
      </c>
    </row>
    <row r="32" spans="2:18" x14ac:dyDescent="0.25">
      <c r="B32" s="18"/>
      <c r="C32" s="20" t="s">
        <v>19</v>
      </c>
      <c r="D32" s="9">
        <v>150</v>
      </c>
      <c r="E32" s="9">
        <v>150</v>
      </c>
      <c r="F32" s="9">
        <v>150</v>
      </c>
      <c r="G32" s="9">
        <v>150</v>
      </c>
      <c r="H32" s="9">
        <v>150</v>
      </c>
      <c r="I32" s="9">
        <v>150</v>
      </c>
      <c r="J32" s="9">
        <v>500</v>
      </c>
      <c r="K32" s="9">
        <v>500</v>
      </c>
      <c r="L32" s="9">
        <v>500</v>
      </c>
      <c r="M32" s="9">
        <v>500</v>
      </c>
      <c r="N32" s="9">
        <v>500</v>
      </c>
      <c r="O32" s="9">
        <v>500</v>
      </c>
      <c r="P32" s="17">
        <f t="shared" si="1"/>
        <v>3900</v>
      </c>
      <c r="R32" s="1" t="s">
        <v>32</v>
      </c>
    </row>
    <row r="33" spans="2:24" x14ac:dyDescent="0.25">
      <c r="B33" s="18"/>
      <c r="C33" s="20" t="s">
        <v>20</v>
      </c>
      <c r="D33" s="11">
        <v>20</v>
      </c>
      <c r="E33" s="11">
        <v>115</v>
      </c>
      <c r="F33" s="11">
        <v>115</v>
      </c>
      <c r="G33" s="11">
        <v>115</v>
      </c>
      <c r="H33" s="11">
        <v>115</v>
      </c>
      <c r="I33" s="11">
        <v>115</v>
      </c>
      <c r="J33" s="11">
        <v>115</v>
      </c>
      <c r="K33" s="11">
        <v>115</v>
      </c>
      <c r="L33" s="11">
        <v>115</v>
      </c>
      <c r="M33" s="11">
        <v>115</v>
      </c>
      <c r="N33" s="11">
        <v>115</v>
      </c>
      <c r="O33" s="11">
        <v>115</v>
      </c>
      <c r="P33" s="17">
        <f t="shared" si="1"/>
        <v>1285</v>
      </c>
      <c r="R33" s="1" t="s">
        <v>31</v>
      </c>
    </row>
    <row r="34" spans="2:24" x14ac:dyDescent="0.25">
      <c r="B34" s="15"/>
      <c r="C34" s="21" t="s">
        <v>27</v>
      </c>
      <c r="D34" s="6">
        <v>2000</v>
      </c>
      <c r="E34" s="6">
        <v>2000</v>
      </c>
      <c r="F34" s="6">
        <v>2000</v>
      </c>
      <c r="G34" s="6">
        <v>2000</v>
      </c>
      <c r="H34" s="6">
        <v>2000</v>
      </c>
      <c r="I34" s="6">
        <v>2000</v>
      </c>
      <c r="J34" s="8">
        <v>2500</v>
      </c>
      <c r="K34" s="8">
        <v>2500</v>
      </c>
      <c r="L34" s="8">
        <v>2500</v>
      </c>
      <c r="M34" s="8">
        <v>2500</v>
      </c>
      <c r="N34" s="8">
        <v>2500</v>
      </c>
      <c r="O34" s="8">
        <v>2500</v>
      </c>
      <c r="P34" s="17">
        <f t="shared" si="1"/>
        <v>27000</v>
      </c>
    </row>
    <row r="35" spans="2:24" x14ac:dyDescent="0.25">
      <c r="B35" s="15"/>
      <c r="C35" s="95" t="s">
        <v>6</v>
      </c>
      <c r="D35" s="96">
        <f>SUM(D13-D14-D15-D16-D17-D18-D19-D20-D21-D22-D23-D24-D25-D26-D27-D28-D29-D30-D31-D32-D33-D34)</f>
        <v>-1170</v>
      </c>
      <c r="E35" s="96">
        <f t="shared" ref="E35:O35" si="3">E13-(SUM(E14:E34))</f>
        <v>5315</v>
      </c>
      <c r="F35" s="96">
        <f t="shared" si="3"/>
        <v>5800</v>
      </c>
      <c r="G35" s="96">
        <f t="shared" si="3"/>
        <v>7085</v>
      </c>
      <c r="H35" s="96">
        <f t="shared" si="3"/>
        <v>9370</v>
      </c>
      <c r="I35" s="96">
        <f t="shared" si="3"/>
        <v>8355</v>
      </c>
      <c r="J35" s="96">
        <f t="shared" si="3"/>
        <v>7290</v>
      </c>
      <c r="K35" s="96">
        <f t="shared" si="3"/>
        <v>7425</v>
      </c>
      <c r="L35" s="96">
        <f t="shared" si="3"/>
        <v>7560</v>
      </c>
      <c r="M35" s="96">
        <f t="shared" si="3"/>
        <v>6495</v>
      </c>
      <c r="N35" s="96">
        <f t="shared" si="3"/>
        <v>8630</v>
      </c>
      <c r="O35" s="96">
        <f t="shared" si="3"/>
        <v>12765</v>
      </c>
      <c r="P35" s="17"/>
    </row>
    <row r="36" spans="2:24" x14ac:dyDescent="0.25">
      <c r="B36" s="18"/>
      <c r="C36" s="97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12"/>
      <c r="R36" s="12"/>
      <c r="S36" s="12"/>
      <c r="T36" s="12"/>
      <c r="U36" s="12"/>
      <c r="V36" s="12"/>
      <c r="W36" s="12"/>
      <c r="X36" s="12"/>
    </row>
    <row r="37" spans="2:24" x14ac:dyDescent="0.25">
      <c r="B37" s="15"/>
      <c r="C37" s="98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4"/>
      <c r="Q37" s="12"/>
      <c r="R37" s="12"/>
      <c r="S37" s="12"/>
      <c r="T37" s="12"/>
      <c r="U37" s="12"/>
      <c r="V37" s="12"/>
      <c r="W37" s="12"/>
      <c r="X37" s="12"/>
    </row>
    <row r="38" spans="2:24" x14ac:dyDescent="0.25">
      <c r="B38" s="22" t="s">
        <v>1</v>
      </c>
      <c r="C38" s="100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12"/>
      <c r="R38" s="12"/>
      <c r="S38" s="12"/>
      <c r="T38" s="12"/>
      <c r="U38" s="12"/>
      <c r="V38" s="12"/>
      <c r="W38" s="12"/>
      <c r="X38" s="12"/>
    </row>
  </sheetData>
  <sheetProtection algorithmName="SHA-512" hashValue="xmoRPQ+am8rCvGEL28NDcRgSiYZFREu0VTMruDSGqDgPwWMINw7tnbsRuRfvypMdLRCrmnOWpMoyNFp/De9/Pg==" saltValue="hpX9a9jV726mkPKqrMjKdg==" spinCount="100000" sheet="1" objects="1" scenarios="1" selectLockedCells="1" selectUnlockedCells="1"/>
  <mergeCells count="1">
    <mergeCell ref="B2:F2"/>
  </mergeCells>
  <dataValidations disablePrompts="1" count="3">
    <dataValidation allowBlank="1" showInputMessage="1" showErrorMessage="1" promptTitle="Investitionen" prompt="hier die geplanten Investitionen eintragen, die über den HH-Kredit Mikro finanziert werden sollen" sqref="D14:O14"/>
    <dataValidation allowBlank="1" showInputMessage="1" showErrorMessage="1" promptTitle="Kreditmittelzufluss" prompt="hier den beantragten Kredit erfassen" sqref="D10"/>
    <dataValidation allowBlank="1" showInputMessage="1" showErrorMessage="1" promptTitle="Anfangsbestand" prompt="bitte aktuelle flüssige Mittel eintragen" sqref="D6"/>
  </dataValidations>
  <pageMargins left="0.7" right="0.7" top="0.78740157499999996" bottom="0.78740157499999996" header="0.3" footer="0.3"/>
  <pageSetup paperSize="9" orientation="portrait" r:id="rId1"/>
  <headerFooter>
    <oddFooter>&amp;LWMIK018E0525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46"/>
  <sheetViews>
    <sheetView showGridLines="0" topLeftCell="A3" zoomScale="80" zoomScaleNormal="80" workbookViewId="0">
      <selection activeCell="C71" sqref="C71"/>
    </sheetView>
  </sheetViews>
  <sheetFormatPr baseColWidth="10" defaultColWidth="11.42578125" defaultRowHeight="15" x14ac:dyDescent="0.25"/>
  <cols>
    <col min="1" max="1" width="0.5703125" style="1" customWidth="1"/>
    <col min="2" max="2" width="2" style="1" bestFit="1" customWidth="1"/>
    <col min="3" max="3" width="45.7109375" style="1" customWidth="1"/>
    <col min="4" max="15" width="12.42578125" style="1" bestFit="1" customWidth="1"/>
    <col min="16" max="16" width="15.7109375" style="1" customWidth="1"/>
    <col min="17" max="17" width="11.42578125" style="105"/>
    <col min="18" max="20" width="11.42578125" style="1"/>
    <col min="21" max="21" width="22.7109375" style="1" customWidth="1"/>
    <col min="22" max="16384" width="11.42578125" style="1"/>
  </cols>
  <sheetData>
    <row r="1" spans="2:23" hidden="1" x14ac:dyDescent="0.25"/>
    <row r="2" spans="2:23" hidden="1" x14ac:dyDescent="0.25"/>
    <row r="3" spans="2:23" ht="6" customHeight="1" x14ac:dyDescent="0.25"/>
    <row r="4" spans="2:23" ht="21" x14ac:dyDescent="0.35">
      <c r="B4" s="116" t="s">
        <v>17</v>
      </c>
      <c r="C4" s="116"/>
      <c r="D4" s="116"/>
      <c r="E4" s="116"/>
      <c r="F4" s="116"/>
    </row>
    <row r="5" spans="2:23" x14ac:dyDescent="0.25">
      <c r="C5" s="65" t="s">
        <v>15</v>
      </c>
      <c r="D5" s="114"/>
      <c r="G5" s="1" t="s">
        <v>71</v>
      </c>
      <c r="U5" s="66"/>
      <c r="W5" s="66"/>
    </row>
    <row r="6" spans="2:23" ht="49.9" customHeight="1" x14ac:dyDescent="0.25">
      <c r="B6" s="2"/>
      <c r="C6" s="72" t="s">
        <v>92</v>
      </c>
      <c r="D6" s="32" t="s">
        <v>59</v>
      </c>
      <c r="E6" s="32" t="s">
        <v>60</v>
      </c>
      <c r="F6" s="32" t="s">
        <v>61</v>
      </c>
      <c r="G6" s="32" t="s">
        <v>62</v>
      </c>
      <c r="H6" s="32" t="s">
        <v>63</v>
      </c>
      <c r="I6" s="32" t="s">
        <v>64</v>
      </c>
      <c r="J6" s="32" t="s">
        <v>65</v>
      </c>
      <c r="K6" s="32" t="s">
        <v>66</v>
      </c>
      <c r="L6" s="32" t="s">
        <v>67</v>
      </c>
      <c r="M6" s="32" t="s">
        <v>68</v>
      </c>
      <c r="N6" s="32" t="s">
        <v>69</v>
      </c>
      <c r="O6" s="32" t="s">
        <v>70</v>
      </c>
      <c r="P6" s="3" t="s">
        <v>33</v>
      </c>
    </row>
    <row r="7" spans="2:23" x14ac:dyDescent="0.25">
      <c r="B7" s="2"/>
      <c r="C7" s="26" t="s">
        <v>5</v>
      </c>
      <c r="D7" s="27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3"/>
    </row>
    <row r="8" spans="2:23" s="71" customFormat="1" x14ac:dyDescent="0.25">
      <c r="B8" s="5"/>
      <c r="C8" s="28" t="s">
        <v>3</v>
      </c>
      <c r="D8" s="111"/>
      <c r="E8" s="109">
        <f>D37</f>
        <v>0</v>
      </c>
      <c r="F8" s="109">
        <f t="shared" ref="F8:O8" si="0">E37</f>
        <v>0</v>
      </c>
      <c r="G8" s="109">
        <f t="shared" si="0"/>
        <v>0</v>
      </c>
      <c r="H8" s="109">
        <f t="shared" si="0"/>
        <v>0</v>
      </c>
      <c r="I8" s="109">
        <f t="shared" si="0"/>
        <v>0</v>
      </c>
      <c r="J8" s="109">
        <f t="shared" si="0"/>
        <v>0</v>
      </c>
      <c r="K8" s="109">
        <f t="shared" si="0"/>
        <v>0</v>
      </c>
      <c r="L8" s="109">
        <f t="shared" si="0"/>
        <v>0</v>
      </c>
      <c r="M8" s="109">
        <f t="shared" si="0"/>
        <v>0</v>
      </c>
      <c r="N8" s="109">
        <f t="shared" si="0"/>
        <v>0</v>
      </c>
      <c r="O8" s="109">
        <f t="shared" si="0"/>
        <v>0</v>
      </c>
      <c r="P8" s="17"/>
      <c r="Q8" s="113" t="s">
        <v>109</v>
      </c>
      <c r="R8" s="112"/>
      <c r="S8" s="112"/>
      <c r="T8" s="112"/>
      <c r="U8" s="112"/>
    </row>
    <row r="9" spans="2:23" s="71" customFormat="1" x14ac:dyDescent="0.25">
      <c r="B9" s="7" t="s">
        <v>4</v>
      </c>
      <c r="C9" s="29" t="s">
        <v>90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7">
        <f t="shared" ref="P9:P36" si="1">SUM(D9:O9)</f>
        <v>0</v>
      </c>
      <c r="Q9" s="106"/>
    </row>
    <row r="10" spans="2:23" s="71" customFormat="1" x14ac:dyDescent="0.25">
      <c r="B10" s="7" t="s">
        <v>4</v>
      </c>
      <c r="C10" s="73" t="s">
        <v>76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7">
        <f t="shared" si="1"/>
        <v>0</v>
      </c>
      <c r="Q10" s="106"/>
    </row>
    <row r="11" spans="2:23" s="71" customFormat="1" x14ac:dyDescent="0.25">
      <c r="B11" s="7" t="s">
        <v>4</v>
      </c>
      <c r="C11" s="14" t="s">
        <v>35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7">
        <f t="shared" si="1"/>
        <v>0</v>
      </c>
      <c r="Q11" s="106"/>
    </row>
    <row r="12" spans="2:23" s="71" customFormat="1" x14ac:dyDescent="0.25">
      <c r="B12" s="7" t="s">
        <v>4</v>
      </c>
      <c r="C12" s="14" t="s">
        <v>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7">
        <f t="shared" si="1"/>
        <v>0</v>
      </c>
      <c r="Q12" s="106"/>
    </row>
    <row r="13" spans="2:23" s="71" customFormat="1" x14ac:dyDescent="0.25">
      <c r="B13" s="7" t="s">
        <v>4</v>
      </c>
      <c r="C13" s="30" t="s">
        <v>8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7">
        <f t="shared" si="1"/>
        <v>0</v>
      </c>
      <c r="Q13" s="106"/>
    </row>
    <row r="14" spans="2:23" s="71" customFormat="1" x14ac:dyDescent="0.25">
      <c r="B14" s="7" t="s">
        <v>4</v>
      </c>
      <c r="C14" s="13" t="s">
        <v>91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7">
        <f t="shared" si="1"/>
        <v>0</v>
      </c>
      <c r="Q14" s="106"/>
    </row>
    <row r="15" spans="2:23" x14ac:dyDescent="0.25">
      <c r="B15" s="15" t="s">
        <v>1</v>
      </c>
      <c r="C15" s="33" t="s">
        <v>5</v>
      </c>
      <c r="D15" s="74">
        <f>SUM(D8+D9+D11+D12+D13+D14)</f>
        <v>0</v>
      </c>
      <c r="E15" s="16">
        <f t="shared" ref="E15:O15" si="2">SUM(E8:E14)-E10</f>
        <v>0</v>
      </c>
      <c r="F15" s="16">
        <f t="shared" si="2"/>
        <v>0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7"/>
    </row>
    <row r="16" spans="2:23" x14ac:dyDescent="0.25">
      <c r="B16" s="10" t="s">
        <v>77</v>
      </c>
      <c r="C16" s="31" t="s">
        <v>18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7">
        <f t="shared" si="1"/>
        <v>0</v>
      </c>
    </row>
    <row r="17" spans="2:22" x14ac:dyDescent="0.25">
      <c r="B17" s="10" t="s">
        <v>77</v>
      </c>
      <c r="C17" s="30" t="s">
        <v>9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7">
        <f t="shared" si="1"/>
        <v>0</v>
      </c>
    </row>
    <row r="18" spans="2:22" s="71" customFormat="1" x14ac:dyDescent="0.25">
      <c r="B18" s="10" t="s">
        <v>77</v>
      </c>
      <c r="C18" s="13" t="s">
        <v>82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17">
        <f t="shared" si="1"/>
        <v>0</v>
      </c>
      <c r="Q18" s="106"/>
    </row>
    <row r="19" spans="2:22" s="71" customFormat="1" x14ac:dyDescent="0.25">
      <c r="B19" s="10" t="s">
        <v>77</v>
      </c>
      <c r="C19" s="14" t="s">
        <v>101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17">
        <f t="shared" si="1"/>
        <v>0</v>
      </c>
      <c r="Q19" s="106"/>
    </row>
    <row r="20" spans="2:22" x14ac:dyDescent="0.25">
      <c r="B20" s="10" t="s">
        <v>77</v>
      </c>
      <c r="C20" s="21" t="s">
        <v>2</v>
      </c>
      <c r="D20" s="6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7">
        <f t="shared" si="1"/>
        <v>0</v>
      </c>
    </row>
    <row r="21" spans="2:22" x14ac:dyDescent="0.25">
      <c r="B21" s="10" t="s">
        <v>77</v>
      </c>
      <c r="C21" s="20" t="s">
        <v>23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17">
        <f t="shared" si="1"/>
        <v>0</v>
      </c>
      <c r="V21" s="59"/>
    </row>
    <row r="22" spans="2:22" x14ac:dyDescent="0.25">
      <c r="B22" s="10" t="s">
        <v>77</v>
      </c>
      <c r="C22" s="20" t="s">
        <v>21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17">
        <f t="shared" si="1"/>
        <v>0</v>
      </c>
    </row>
    <row r="23" spans="2:22" s="71" customFormat="1" x14ac:dyDescent="0.25">
      <c r="B23" s="10" t="s">
        <v>77</v>
      </c>
      <c r="C23" s="21" t="s">
        <v>80</v>
      </c>
      <c r="D23" s="6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17">
        <f t="shared" si="1"/>
        <v>0</v>
      </c>
      <c r="Q23" s="107"/>
    </row>
    <row r="24" spans="2:22" x14ac:dyDescent="0.25">
      <c r="B24" s="10" t="s">
        <v>77</v>
      </c>
      <c r="C24" s="20" t="s">
        <v>24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7">
        <f t="shared" si="1"/>
        <v>0</v>
      </c>
    </row>
    <row r="25" spans="2:22" x14ac:dyDescent="0.25">
      <c r="B25" s="10" t="s">
        <v>77</v>
      </c>
      <c r="C25" s="20" t="s">
        <v>25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17">
        <f t="shared" si="1"/>
        <v>0</v>
      </c>
    </row>
    <row r="26" spans="2:22" x14ac:dyDescent="0.25">
      <c r="B26" s="10" t="s">
        <v>77</v>
      </c>
      <c r="C26" s="21" t="s">
        <v>26</v>
      </c>
      <c r="D26" s="6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17">
        <f t="shared" si="1"/>
        <v>0</v>
      </c>
    </row>
    <row r="27" spans="2:22" x14ac:dyDescent="0.25">
      <c r="B27" s="10" t="s">
        <v>77</v>
      </c>
      <c r="C27" s="21" t="s">
        <v>22</v>
      </c>
      <c r="D27" s="6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17">
        <f t="shared" si="1"/>
        <v>0</v>
      </c>
    </row>
    <row r="28" spans="2:22" x14ac:dyDescent="0.25">
      <c r="B28" s="10" t="s">
        <v>77</v>
      </c>
      <c r="C28" s="20" t="s">
        <v>13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17">
        <f t="shared" si="1"/>
        <v>0</v>
      </c>
    </row>
    <row r="29" spans="2:22" x14ac:dyDescent="0.25">
      <c r="B29" s="10" t="s">
        <v>77</v>
      </c>
      <c r="C29" s="21" t="s">
        <v>14</v>
      </c>
      <c r="D29" s="6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7">
        <f t="shared" si="1"/>
        <v>0</v>
      </c>
    </row>
    <row r="30" spans="2:22" x14ac:dyDescent="0.25">
      <c r="B30" s="10" t="s">
        <v>77</v>
      </c>
      <c r="C30" s="20" t="s">
        <v>10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17">
        <f t="shared" si="1"/>
        <v>0</v>
      </c>
    </row>
    <row r="31" spans="2:22" x14ac:dyDescent="0.25">
      <c r="B31" s="10" t="s">
        <v>77</v>
      </c>
      <c r="C31" s="21" t="s">
        <v>11</v>
      </c>
      <c r="D31" s="6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17">
        <f t="shared" si="1"/>
        <v>0</v>
      </c>
    </row>
    <row r="32" spans="2:22" x14ac:dyDescent="0.25">
      <c r="B32" s="10" t="s">
        <v>77</v>
      </c>
      <c r="C32" s="20" t="s">
        <v>12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17">
        <f t="shared" si="1"/>
        <v>0</v>
      </c>
    </row>
    <row r="33" spans="2:17" x14ac:dyDescent="0.25">
      <c r="B33" s="10" t="s">
        <v>77</v>
      </c>
      <c r="C33" s="20" t="s">
        <v>36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17">
        <f t="shared" si="1"/>
        <v>0</v>
      </c>
      <c r="Q33" s="108" t="s">
        <v>79</v>
      </c>
    </row>
    <row r="34" spans="2:17" x14ac:dyDescent="0.25">
      <c r="B34" s="10" t="s">
        <v>77</v>
      </c>
      <c r="C34" s="20" t="s">
        <v>19</v>
      </c>
      <c r="D34" s="6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17">
        <f t="shared" si="1"/>
        <v>0</v>
      </c>
    </row>
    <row r="35" spans="2:17" x14ac:dyDescent="0.25">
      <c r="B35" s="10" t="s">
        <v>77</v>
      </c>
      <c r="C35" s="20" t="s">
        <v>20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17">
        <f t="shared" si="1"/>
        <v>0</v>
      </c>
    </row>
    <row r="36" spans="2:17" s="71" customFormat="1" x14ac:dyDescent="0.25">
      <c r="B36" s="10" t="s">
        <v>77</v>
      </c>
      <c r="C36" s="21" t="s">
        <v>27</v>
      </c>
      <c r="D36" s="6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17">
        <f t="shared" si="1"/>
        <v>0</v>
      </c>
      <c r="Q36" s="106"/>
    </row>
    <row r="37" spans="2:17" x14ac:dyDescent="0.25">
      <c r="B37" s="22" t="s">
        <v>1</v>
      </c>
      <c r="C37" s="23" t="s">
        <v>6</v>
      </c>
      <c r="D37" s="61">
        <f>SUM(D15-D16-D17-D18-D19-D20-D21-D22-D23-D24-D25-D26-D27-D28-D29-D30-D31-D32-D33-D34-D35-D36)</f>
        <v>0</v>
      </c>
      <c r="E37" s="61">
        <f t="shared" ref="E37:O37" si="3">E15-(SUM(E16:E36))</f>
        <v>0</v>
      </c>
      <c r="F37" s="61">
        <f t="shared" si="3"/>
        <v>0</v>
      </c>
      <c r="G37" s="61">
        <f t="shared" si="3"/>
        <v>0</v>
      </c>
      <c r="H37" s="61">
        <f t="shared" si="3"/>
        <v>0</v>
      </c>
      <c r="I37" s="61">
        <f t="shared" si="3"/>
        <v>0</v>
      </c>
      <c r="J37" s="61">
        <f t="shared" si="3"/>
        <v>0</v>
      </c>
      <c r="K37" s="61">
        <f t="shared" si="3"/>
        <v>0</v>
      </c>
      <c r="L37" s="61">
        <f t="shared" si="3"/>
        <v>0</v>
      </c>
      <c r="M37" s="61">
        <f t="shared" si="3"/>
        <v>0</v>
      </c>
      <c r="N37" s="61">
        <f t="shared" si="3"/>
        <v>0</v>
      </c>
      <c r="O37" s="61">
        <f t="shared" si="3"/>
        <v>0</v>
      </c>
      <c r="P37" s="17"/>
    </row>
    <row r="38" spans="2:17" x14ac:dyDescent="0.25">
      <c r="N38" s="24"/>
    </row>
    <row r="39" spans="2:17" x14ac:dyDescent="0.25">
      <c r="P39" s="59"/>
    </row>
    <row r="46" spans="2:17" x14ac:dyDescent="0.25">
      <c r="M46" s="110"/>
    </row>
  </sheetData>
  <sheetProtection algorithmName="SHA-512" hashValue="nGeSQj1NBc7WH5WPlUs0uPpzWwkKLpC4EJGZh9STlpb+/TF2ScItS3XJU0OzsfPfY5PQKDiy03HJV/QNSRJa1g==" saltValue="paeyclcIuUH/UsXchX5+dA==" spinCount="100000" sheet="1" objects="1" scenarios="1"/>
  <mergeCells count="1">
    <mergeCell ref="B4:F4"/>
  </mergeCells>
  <dataValidations disablePrompts="1" count="3">
    <dataValidation allowBlank="1" showInputMessage="1" showErrorMessage="1" promptTitle="Anfangsbestand" prompt="bitte aktuelle flüssige Mittel eintragen" sqref="D8"/>
    <dataValidation allowBlank="1" showInputMessage="1" showErrorMessage="1" promptTitle="Kreditmittelzufluss" prompt="hier den beantragten Kredit erfassen" sqref="D12"/>
    <dataValidation allowBlank="1" showInputMessage="1" showErrorMessage="1" promptTitle="Investitionen" prompt="hier die geplanten Investitionen eintragen, die über den HH-Kredit Mikro finanziert werden sollen" sqref="D16:O16"/>
  </dataValidations>
  <pageMargins left="0.7" right="0.7" top="0.78740157499999996" bottom="0.78740157499999996" header="0.3" footer="0.3"/>
  <pageSetup paperSize="9" scale="43" orientation="landscape" r:id="rId1"/>
  <headerFooter>
    <oddFooter>&amp;LWMIK014E0525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9"/>
  <sheetViews>
    <sheetView showGridLines="0" topLeftCell="A3" zoomScale="80" zoomScaleNormal="80" workbookViewId="0">
      <selection activeCell="C59" sqref="C59"/>
    </sheetView>
  </sheetViews>
  <sheetFormatPr baseColWidth="10" defaultColWidth="11.42578125" defaultRowHeight="15" x14ac:dyDescent="0.25"/>
  <cols>
    <col min="1" max="1" width="0.5703125" style="1" customWidth="1"/>
    <col min="2" max="2" width="2" style="1" bestFit="1" customWidth="1"/>
    <col min="3" max="3" width="45.7109375" style="1" customWidth="1"/>
    <col min="4" max="15" width="12.42578125" style="1" bestFit="1" customWidth="1"/>
    <col min="16" max="16" width="15.7109375" style="1" customWidth="1"/>
    <col min="17" max="17" width="11.42578125" style="105"/>
    <col min="18" max="16384" width="11.42578125" style="1"/>
  </cols>
  <sheetData>
    <row r="1" spans="2:17" hidden="1" x14ac:dyDescent="0.25"/>
    <row r="2" spans="2:17" hidden="1" x14ac:dyDescent="0.25"/>
    <row r="3" spans="2:17" ht="6" customHeight="1" x14ac:dyDescent="0.25"/>
    <row r="4" spans="2:17" ht="21" x14ac:dyDescent="0.35">
      <c r="B4" s="116" t="s">
        <v>16</v>
      </c>
      <c r="C4" s="116"/>
      <c r="D4" s="116"/>
      <c r="E4" s="116"/>
      <c r="F4" s="116"/>
    </row>
    <row r="5" spans="2:17" x14ac:dyDescent="0.25">
      <c r="C5" s="65" t="s">
        <v>15</v>
      </c>
      <c r="D5" s="114"/>
    </row>
    <row r="6" spans="2:17" ht="49.9" customHeight="1" x14ac:dyDescent="0.25">
      <c r="B6" s="2"/>
      <c r="C6" s="72" t="s">
        <v>92</v>
      </c>
      <c r="D6" s="32" t="s">
        <v>59</v>
      </c>
      <c r="E6" s="32" t="s">
        <v>60</v>
      </c>
      <c r="F6" s="32" t="s">
        <v>61</v>
      </c>
      <c r="G6" s="32" t="s">
        <v>62</v>
      </c>
      <c r="H6" s="32" t="s">
        <v>63</v>
      </c>
      <c r="I6" s="32" t="s">
        <v>64</v>
      </c>
      <c r="J6" s="32" t="s">
        <v>65</v>
      </c>
      <c r="K6" s="32" t="s">
        <v>66</v>
      </c>
      <c r="L6" s="32" t="s">
        <v>67</v>
      </c>
      <c r="M6" s="32" t="s">
        <v>68</v>
      </c>
      <c r="N6" s="32" t="s">
        <v>69</v>
      </c>
      <c r="O6" s="32" t="s">
        <v>70</v>
      </c>
      <c r="P6" s="3" t="s">
        <v>33</v>
      </c>
    </row>
    <row r="7" spans="2:17" x14ac:dyDescent="0.25">
      <c r="B7" s="2"/>
      <c r="C7" s="26" t="s">
        <v>5</v>
      </c>
      <c r="D7" s="27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3"/>
    </row>
    <row r="8" spans="2:17" x14ac:dyDescent="0.25">
      <c r="B8" s="5"/>
      <c r="C8" s="28" t="s">
        <v>3</v>
      </c>
      <c r="D8" s="109">
        <f>'Liquidität Rumpfgeschäftsjahr'!O37</f>
        <v>0</v>
      </c>
      <c r="E8" s="109">
        <f>D37</f>
        <v>0</v>
      </c>
      <c r="F8" s="109">
        <f t="shared" ref="F8:O8" si="0">E37</f>
        <v>0</v>
      </c>
      <c r="G8" s="109">
        <f t="shared" si="0"/>
        <v>0</v>
      </c>
      <c r="H8" s="109">
        <f t="shared" si="0"/>
        <v>0</v>
      </c>
      <c r="I8" s="109">
        <f t="shared" si="0"/>
        <v>0</v>
      </c>
      <c r="J8" s="109">
        <f t="shared" si="0"/>
        <v>0</v>
      </c>
      <c r="K8" s="109">
        <f t="shared" si="0"/>
        <v>0</v>
      </c>
      <c r="L8" s="109">
        <f t="shared" si="0"/>
        <v>0</v>
      </c>
      <c r="M8" s="109">
        <f t="shared" si="0"/>
        <v>0</v>
      </c>
      <c r="N8" s="109">
        <f t="shared" si="0"/>
        <v>0</v>
      </c>
      <c r="O8" s="109">
        <f t="shared" si="0"/>
        <v>0</v>
      </c>
      <c r="P8" s="17"/>
      <c r="Q8" s="106"/>
    </row>
    <row r="9" spans="2:17" x14ac:dyDescent="0.25">
      <c r="B9" s="7" t="s">
        <v>4</v>
      </c>
      <c r="C9" s="29" t="s">
        <v>90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7">
        <f t="shared" ref="P9:P36" si="1">SUM(D9:O9)</f>
        <v>0</v>
      </c>
      <c r="Q9" s="106"/>
    </row>
    <row r="10" spans="2:17" x14ac:dyDescent="0.25">
      <c r="B10" s="7" t="s">
        <v>4</v>
      </c>
      <c r="C10" s="73" t="s">
        <v>76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7">
        <f t="shared" si="1"/>
        <v>0</v>
      </c>
      <c r="Q10" s="106"/>
    </row>
    <row r="11" spans="2:17" x14ac:dyDescent="0.25">
      <c r="B11" s="7" t="s">
        <v>4</v>
      </c>
      <c r="C11" s="14" t="s">
        <v>35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7">
        <f t="shared" si="1"/>
        <v>0</v>
      </c>
      <c r="Q11" s="106"/>
    </row>
    <row r="12" spans="2:17" x14ac:dyDescent="0.25">
      <c r="B12" s="7" t="s">
        <v>4</v>
      </c>
      <c r="C12" s="14" t="s">
        <v>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7">
        <f t="shared" si="1"/>
        <v>0</v>
      </c>
      <c r="Q12" s="106"/>
    </row>
    <row r="13" spans="2:17" x14ac:dyDescent="0.25">
      <c r="B13" s="7" t="s">
        <v>4</v>
      </c>
      <c r="C13" s="30" t="s">
        <v>8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7">
        <f t="shared" si="1"/>
        <v>0</v>
      </c>
      <c r="Q13" s="106"/>
    </row>
    <row r="14" spans="2:17" x14ac:dyDescent="0.25">
      <c r="B14" s="7" t="s">
        <v>4</v>
      </c>
      <c r="C14" s="13" t="s">
        <v>91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7">
        <f t="shared" si="1"/>
        <v>0</v>
      </c>
      <c r="Q14" s="106"/>
    </row>
    <row r="15" spans="2:17" x14ac:dyDescent="0.25">
      <c r="B15" s="15" t="s">
        <v>1</v>
      </c>
      <c r="C15" s="33" t="s">
        <v>5</v>
      </c>
      <c r="D15" s="16">
        <f t="shared" ref="D15:O15" si="2">SUM(D8:D14)-D10</f>
        <v>0</v>
      </c>
      <c r="E15" s="16">
        <f t="shared" si="2"/>
        <v>0</v>
      </c>
      <c r="F15" s="16">
        <f t="shared" si="2"/>
        <v>0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7"/>
    </row>
    <row r="16" spans="2:17" x14ac:dyDescent="0.25">
      <c r="B16" s="10" t="s">
        <v>77</v>
      </c>
      <c r="C16" s="31" t="s">
        <v>18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7">
        <f t="shared" si="1"/>
        <v>0</v>
      </c>
    </row>
    <row r="17" spans="2:17" x14ac:dyDescent="0.25">
      <c r="B17" s="10" t="s">
        <v>77</v>
      </c>
      <c r="C17" s="30" t="s">
        <v>9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7">
        <f t="shared" si="1"/>
        <v>0</v>
      </c>
    </row>
    <row r="18" spans="2:17" x14ac:dyDescent="0.25">
      <c r="B18" s="10" t="s">
        <v>77</v>
      </c>
      <c r="C18" s="13" t="s">
        <v>82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17">
        <f>SUM(D18:O18)</f>
        <v>0</v>
      </c>
      <c r="Q18" s="106"/>
    </row>
    <row r="19" spans="2:17" x14ac:dyDescent="0.25">
      <c r="B19" s="10" t="s">
        <v>77</v>
      </c>
      <c r="C19" s="14" t="s">
        <v>101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17">
        <f t="shared" si="1"/>
        <v>0</v>
      </c>
      <c r="Q19" s="106"/>
    </row>
    <row r="20" spans="2:17" x14ac:dyDescent="0.25">
      <c r="B20" s="10" t="s">
        <v>77</v>
      </c>
      <c r="C20" s="21" t="s">
        <v>2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7">
        <f t="shared" si="1"/>
        <v>0</v>
      </c>
    </row>
    <row r="21" spans="2:17" x14ac:dyDescent="0.25">
      <c r="B21" s="10" t="s">
        <v>77</v>
      </c>
      <c r="C21" s="20" t="s">
        <v>23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17">
        <f t="shared" si="1"/>
        <v>0</v>
      </c>
    </row>
    <row r="22" spans="2:17" x14ac:dyDescent="0.25">
      <c r="B22" s="10" t="s">
        <v>77</v>
      </c>
      <c r="C22" s="20" t="s">
        <v>21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17">
        <f t="shared" si="1"/>
        <v>0</v>
      </c>
    </row>
    <row r="23" spans="2:17" x14ac:dyDescent="0.25">
      <c r="B23" s="10" t="s">
        <v>77</v>
      </c>
      <c r="C23" s="21" t="s">
        <v>80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17">
        <f t="shared" si="1"/>
        <v>0</v>
      </c>
      <c r="Q23" s="107"/>
    </row>
    <row r="24" spans="2:17" x14ac:dyDescent="0.25">
      <c r="B24" s="10" t="s">
        <v>77</v>
      </c>
      <c r="C24" s="20" t="s">
        <v>24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7">
        <f t="shared" si="1"/>
        <v>0</v>
      </c>
    </row>
    <row r="25" spans="2:17" x14ac:dyDescent="0.25">
      <c r="B25" s="10" t="s">
        <v>77</v>
      </c>
      <c r="C25" s="20" t="s">
        <v>25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17">
        <f t="shared" si="1"/>
        <v>0</v>
      </c>
    </row>
    <row r="26" spans="2:17" x14ac:dyDescent="0.25">
      <c r="B26" s="10" t="s">
        <v>77</v>
      </c>
      <c r="C26" s="21" t="s">
        <v>26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17">
        <f t="shared" si="1"/>
        <v>0</v>
      </c>
    </row>
    <row r="27" spans="2:17" x14ac:dyDescent="0.25">
      <c r="B27" s="10" t="s">
        <v>77</v>
      </c>
      <c r="C27" s="21" t="s">
        <v>22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17">
        <f t="shared" si="1"/>
        <v>0</v>
      </c>
    </row>
    <row r="28" spans="2:17" x14ac:dyDescent="0.25">
      <c r="B28" s="10" t="s">
        <v>77</v>
      </c>
      <c r="C28" s="20" t="s">
        <v>13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17">
        <f t="shared" si="1"/>
        <v>0</v>
      </c>
    </row>
    <row r="29" spans="2:17" x14ac:dyDescent="0.25">
      <c r="B29" s="10" t="s">
        <v>77</v>
      </c>
      <c r="C29" s="21" t="s">
        <v>14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7">
        <f t="shared" si="1"/>
        <v>0</v>
      </c>
    </row>
    <row r="30" spans="2:17" x14ac:dyDescent="0.25">
      <c r="B30" s="10" t="s">
        <v>77</v>
      </c>
      <c r="C30" s="20" t="s">
        <v>10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17">
        <f t="shared" si="1"/>
        <v>0</v>
      </c>
    </row>
    <row r="31" spans="2:17" x14ac:dyDescent="0.25">
      <c r="B31" s="10" t="s">
        <v>77</v>
      </c>
      <c r="C31" s="21" t="s">
        <v>11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17">
        <f t="shared" si="1"/>
        <v>0</v>
      </c>
    </row>
    <row r="32" spans="2:17" x14ac:dyDescent="0.25">
      <c r="B32" s="10" t="s">
        <v>77</v>
      </c>
      <c r="C32" s="20" t="s">
        <v>12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17">
        <f t="shared" si="1"/>
        <v>0</v>
      </c>
    </row>
    <row r="33" spans="2:17" x14ac:dyDescent="0.25">
      <c r="B33" s="10" t="s">
        <v>77</v>
      </c>
      <c r="C33" s="20" t="s">
        <v>36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17">
        <f t="shared" si="1"/>
        <v>0</v>
      </c>
      <c r="Q33" s="108" t="s">
        <v>79</v>
      </c>
    </row>
    <row r="34" spans="2:17" x14ac:dyDescent="0.25">
      <c r="B34" s="10" t="s">
        <v>77</v>
      </c>
      <c r="C34" s="20" t="s">
        <v>19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17">
        <f t="shared" si="1"/>
        <v>0</v>
      </c>
    </row>
    <row r="35" spans="2:17" x14ac:dyDescent="0.25">
      <c r="B35" s="10" t="s">
        <v>77</v>
      </c>
      <c r="C35" s="20" t="s">
        <v>20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17">
        <f t="shared" si="1"/>
        <v>0</v>
      </c>
    </row>
    <row r="36" spans="2:17" x14ac:dyDescent="0.25">
      <c r="B36" s="10" t="s">
        <v>77</v>
      </c>
      <c r="C36" s="21" t="s">
        <v>27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17">
        <f t="shared" si="1"/>
        <v>0</v>
      </c>
      <c r="Q36" s="106"/>
    </row>
    <row r="37" spans="2:17" x14ac:dyDescent="0.25">
      <c r="B37" s="22" t="s">
        <v>1</v>
      </c>
      <c r="C37" s="23" t="s">
        <v>6</v>
      </c>
      <c r="D37" s="61">
        <f t="shared" ref="D37:O37" si="3">D15-(SUM(D16:D36))</f>
        <v>0</v>
      </c>
      <c r="E37" s="61">
        <f t="shared" si="3"/>
        <v>0</v>
      </c>
      <c r="F37" s="61">
        <f t="shared" si="3"/>
        <v>0</v>
      </c>
      <c r="G37" s="61">
        <f t="shared" si="3"/>
        <v>0</v>
      </c>
      <c r="H37" s="61">
        <f t="shared" si="3"/>
        <v>0</v>
      </c>
      <c r="I37" s="61">
        <f t="shared" si="3"/>
        <v>0</v>
      </c>
      <c r="J37" s="61">
        <f t="shared" si="3"/>
        <v>0</v>
      </c>
      <c r="K37" s="61">
        <f t="shared" si="3"/>
        <v>0</v>
      </c>
      <c r="L37" s="61">
        <f t="shared" si="3"/>
        <v>0</v>
      </c>
      <c r="M37" s="61">
        <f t="shared" si="3"/>
        <v>0</v>
      </c>
      <c r="N37" s="61">
        <f t="shared" si="3"/>
        <v>0</v>
      </c>
      <c r="O37" s="61">
        <f t="shared" si="3"/>
        <v>0</v>
      </c>
      <c r="P37" s="17"/>
    </row>
    <row r="38" spans="2:17" x14ac:dyDescent="0.25">
      <c r="N38" s="24"/>
    </row>
    <row r="39" spans="2:17" x14ac:dyDescent="0.25">
      <c r="P39" s="59"/>
    </row>
  </sheetData>
  <sheetProtection algorithmName="SHA-512" hashValue="vYuVQNfDlOS+OU0TTbsMHkt2bSWDYzXBB/eycdv8QWe9M+XHt1l3kdOh/cR+pxCoXUvIHfv2LLm/Leubxjhqhw==" saltValue="tMwmtq8TF8CCXNjrY8zGMg==" spinCount="100000" sheet="1" objects="1" scenarios="1"/>
  <mergeCells count="1">
    <mergeCell ref="B4:F4"/>
  </mergeCells>
  <dataValidations disablePrompts="1" count="3">
    <dataValidation allowBlank="1" showInputMessage="1" showErrorMessage="1" promptTitle="Investitionen" prompt="hier die geplanten Investitionen eintragen, die über den HH-Kredit Mikro finanziert werden sollen" sqref="D16:O16"/>
    <dataValidation allowBlank="1" showInputMessage="1" showErrorMessage="1" promptTitle="Kreditmittelzufluss" prompt="hier den beantragten Kredit erfassen" sqref="D12"/>
    <dataValidation allowBlank="1" showInputMessage="1" showErrorMessage="1" promptTitle="Anfangsbestand" prompt="bitte aktuelle flüssige Mittel eintragen" sqref="D8"/>
  </dataValidations>
  <pageMargins left="0.7" right="0.7" top="0.78740157499999996" bottom="0.78740157499999996" header="0.3" footer="0.3"/>
  <pageSetup paperSize="9" scale="50" orientation="landscape" r:id="rId1"/>
  <headerFooter>
    <oddFooter>&amp;LWMIK014E0525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9"/>
  <sheetViews>
    <sheetView showGridLines="0" topLeftCell="A3" zoomScale="80" zoomScaleNormal="80" workbookViewId="0">
      <selection activeCell="C57" sqref="C57"/>
    </sheetView>
  </sheetViews>
  <sheetFormatPr baseColWidth="10" defaultColWidth="11.42578125" defaultRowHeight="15" x14ac:dyDescent="0.25"/>
  <cols>
    <col min="1" max="1" width="0.5703125" style="1" customWidth="1"/>
    <col min="2" max="2" width="2" style="1" bestFit="1" customWidth="1"/>
    <col min="3" max="3" width="45.7109375" style="1" customWidth="1"/>
    <col min="4" max="15" width="12.42578125" style="1" bestFit="1" customWidth="1"/>
    <col min="16" max="16" width="12.42578125" style="1" customWidth="1"/>
    <col min="17" max="17" width="11.42578125" style="105"/>
    <col min="18" max="16384" width="11.42578125" style="1"/>
  </cols>
  <sheetData>
    <row r="1" spans="2:17" hidden="1" x14ac:dyDescent="0.25"/>
    <row r="2" spans="2:17" hidden="1" x14ac:dyDescent="0.25"/>
    <row r="3" spans="2:17" ht="6" customHeight="1" x14ac:dyDescent="0.25"/>
    <row r="4" spans="2:17" ht="21" x14ac:dyDescent="0.35">
      <c r="B4" s="116" t="s">
        <v>16</v>
      </c>
      <c r="C4" s="116"/>
      <c r="D4" s="116"/>
      <c r="E4" s="116"/>
      <c r="F4" s="116"/>
    </row>
    <row r="5" spans="2:17" x14ac:dyDescent="0.25">
      <c r="C5" s="58" t="s">
        <v>15</v>
      </c>
      <c r="D5" s="114"/>
    </row>
    <row r="6" spans="2:17" ht="49.9" customHeight="1" x14ac:dyDescent="0.25">
      <c r="B6" s="2"/>
      <c r="C6" s="72" t="s">
        <v>92</v>
      </c>
      <c r="D6" s="32" t="s">
        <v>59</v>
      </c>
      <c r="E6" s="32" t="s">
        <v>60</v>
      </c>
      <c r="F6" s="32" t="s">
        <v>61</v>
      </c>
      <c r="G6" s="32" t="s">
        <v>62</v>
      </c>
      <c r="H6" s="32" t="s">
        <v>63</v>
      </c>
      <c r="I6" s="32" t="s">
        <v>64</v>
      </c>
      <c r="J6" s="32" t="s">
        <v>65</v>
      </c>
      <c r="K6" s="32" t="s">
        <v>66</v>
      </c>
      <c r="L6" s="32" t="s">
        <v>67</v>
      </c>
      <c r="M6" s="32" t="s">
        <v>68</v>
      </c>
      <c r="N6" s="32" t="s">
        <v>69</v>
      </c>
      <c r="O6" s="32" t="s">
        <v>70</v>
      </c>
      <c r="P6" s="3" t="s">
        <v>33</v>
      </c>
    </row>
    <row r="7" spans="2:17" x14ac:dyDescent="0.25">
      <c r="B7" s="2"/>
      <c r="C7" s="26" t="s">
        <v>5</v>
      </c>
      <c r="D7" s="27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3"/>
    </row>
    <row r="8" spans="2:17" x14ac:dyDescent="0.25">
      <c r="B8" s="5"/>
      <c r="C8" s="28" t="s">
        <v>3</v>
      </c>
      <c r="D8" s="109">
        <f>'Liquidität 1. volles GJ'!O37</f>
        <v>0</v>
      </c>
      <c r="E8" s="109">
        <f>D37</f>
        <v>0</v>
      </c>
      <c r="F8" s="109">
        <f t="shared" ref="F8:O8" si="0">E37</f>
        <v>0</v>
      </c>
      <c r="G8" s="109">
        <f t="shared" si="0"/>
        <v>0</v>
      </c>
      <c r="H8" s="109">
        <f t="shared" si="0"/>
        <v>0</v>
      </c>
      <c r="I8" s="109">
        <f t="shared" si="0"/>
        <v>0</v>
      </c>
      <c r="J8" s="109">
        <f t="shared" si="0"/>
        <v>0</v>
      </c>
      <c r="K8" s="109">
        <f t="shared" si="0"/>
        <v>0</v>
      </c>
      <c r="L8" s="109">
        <f t="shared" si="0"/>
        <v>0</v>
      </c>
      <c r="M8" s="109">
        <f t="shared" si="0"/>
        <v>0</v>
      </c>
      <c r="N8" s="109">
        <f t="shared" si="0"/>
        <v>0</v>
      </c>
      <c r="O8" s="109">
        <f t="shared" si="0"/>
        <v>0</v>
      </c>
      <c r="P8" s="17"/>
      <c r="Q8" s="106"/>
    </row>
    <row r="9" spans="2:17" x14ac:dyDescent="0.25">
      <c r="B9" s="7" t="s">
        <v>4</v>
      </c>
      <c r="C9" s="29" t="s">
        <v>90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7">
        <f t="shared" ref="P9:P36" si="1">SUM(D9:O9)</f>
        <v>0</v>
      </c>
      <c r="Q9" s="106"/>
    </row>
    <row r="10" spans="2:17" x14ac:dyDescent="0.25">
      <c r="B10" s="7" t="s">
        <v>4</v>
      </c>
      <c r="C10" s="73" t="s">
        <v>76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7">
        <f t="shared" si="1"/>
        <v>0</v>
      </c>
      <c r="Q10" s="106"/>
    </row>
    <row r="11" spans="2:17" x14ac:dyDescent="0.25">
      <c r="B11" s="7" t="s">
        <v>4</v>
      </c>
      <c r="C11" s="14" t="s">
        <v>35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7">
        <f t="shared" si="1"/>
        <v>0</v>
      </c>
      <c r="Q11" s="106"/>
    </row>
    <row r="12" spans="2:17" x14ac:dyDescent="0.25">
      <c r="B12" s="7" t="s">
        <v>4</v>
      </c>
      <c r="C12" s="14" t="s">
        <v>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7">
        <f t="shared" si="1"/>
        <v>0</v>
      </c>
      <c r="Q12" s="106"/>
    </row>
    <row r="13" spans="2:17" x14ac:dyDescent="0.25">
      <c r="B13" s="7" t="s">
        <v>4</v>
      </c>
      <c r="C13" s="30" t="s">
        <v>8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7">
        <f t="shared" si="1"/>
        <v>0</v>
      </c>
      <c r="Q13" s="106"/>
    </row>
    <row r="14" spans="2:17" x14ac:dyDescent="0.25">
      <c r="B14" s="7" t="s">
        <v>4</v>
      </c>
      <c r="C14" s="13" t="s">
        <v>91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7">
        <f t="shared" si="1"/>
        <v>0</v>
      </c>
      <c r="Q14" s="106"/>
    </row>
    <row r="15" spans="2:17" x14ac:dyDescent="0.25">
      <c r="B15" s="15" t="s">
        <v>1</v>
      </c>
      <c r="C15" s="33" t="s">
        <v>5</v>
      </c>
      <c r="D15" s="16">
        <f t="shared" ref="D15:O15" si="2">SUM(D8:D14)-D10</f>
        <v>0</v>
      </c>
      <c r="E15" s="16">
        <f t="shared" si="2"/>
        <v>0</v>
      </c>
      <c r="F15" s="16">
        <f t="shared" si="2"/>
        <v>0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7"/>
    </row>
    <row r="16" spans="2:17" x14ac:dyDescent="0.25">
      <c r="B16" s="10" t="s">
        <v>77</v>
      </c>
      <c r="C16" s="31" t="s">
        <v>18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7">
        <f t="shared" si="1"/>
        <v>0</v>
      </c>
    </row>
    <row r="17" spans="2:17" x14ac:dyDescent="0.25">
      <c r="B17" s="10" t="s">
        <v>77</v>
      </c>
      <c r="C17" s="30" t="s">
        <v>9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7">
        <f t="shared" si="1"/>
        <v>0</v>
      </c>
    </row>
    <row r="18" spans="2:17" x14ac:dyDescent="0.25">
      <c r="B18" s="10" t="s">
        <v>77</v>
      </c>
      <c r="C18" s="13" t="s">
        <v>82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17">
        <f t="shared" si="1"/>
        <v>0</v>
      </c>
      <c r="Q18" s="106"/>
    </row>
    <row r="19" spans="2:17" x14ac:dyDescent="0.25">
      <c r="B19" s="10" t="s">
        <v>77</v>
      </c>
      <c r="C19" s="14" t="s">
        <v>101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17">
        <f t="shared" si="1"/>
        <v>0</v>
      </c>
      <c r="Q19" s="106"/>
    </row>
    <row r="20" spans="2:17" x14ac:dyDescent="0.25">
      <c r="B20" s="10" t="s">
        <v>77</v>
      </c>
      <c r="C20" s="21" t="s">
        <v>2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7">
        <f t="shared" si="1"/>
        <v>0</v>
      </c>
    </row>
    <row r="21" spans="2:17" x14ac:dyDescent="0.25">
      <c r="B21" s="10" t="s">
        <v>77</v>
      </c>
      <c r="C21" s="20" t="s">
        <v>23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17">
        <f t="shared" si="1"/>
        <v>0</v>
      </c>
    </row>
    <row r="22" spans="2:17" x14ac:dyDescent="0.25">
      <c r="B22" s="10" t="s">
        <v>77</v>
      </c>
      <c r="C22" s="20" t="s">
        <v>21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17">
        <f t="shared" si="1"/>
        <v>0</v>
      </c>
    </row>
    <row r="23" spans="2:17" x14ac:dyDescent="0.25">
      <c r="B23" s="10" t="s">
        <v>77</v>
      </c>
      <c r="C23" s="21" t="s">
        <v>80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17">
        <f t="shared" si="1"/>
        <v>0</v>
      </c>
      <c r="Q23" s="107"/>
    </row>
    <row r="24" spans="2:17" x14ac:dyDescent="0.25">
      <c r="B24" s="10" t="s">
        <v>77</v>
      </c>
      <c r="C24" s="20" t="s">
        <v>24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7">
        <f t="shared" si="1"/>
        <v>0</v>
      </c>
    </row>
    <row r="25" spans="2:17" x14ac:dyDescent="0.25">
      <c r="B25" s="10" t="s">
        <v>77</v>
      </c>
      <c r="C25" s="20" t="s">
        <v>25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17">
        <f t="shared" si="1"/>
        <v>0</v>
      </c>
    </row>
    <row r="26" spans="2:17" x14ac:dyDescent="0.25">
      <c r="B26" s="10" t="s">
        <v>77</v>
      </c>
      <c r="C26" s="21" t="s">
        <v>26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17">
        <f t="shared" si="1"/>
        <v>0</v>
      </c>
    </row>
    <row r="27" spans="2:17" x14ac:dyDescent="0.25">
      <c r="B27" s="10" t="s">
        <v>77</v>
      </c>
      <c r="C27" s="21" t="s">
        <v>22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17">
        <f t="shared" si="1"/>
        <v>0</v>
      </c>
    </row>
    <row r="28" spans="2:17" x14ac:dyDescent="0.25">
      <c r="B28" s="10" t="s">
        <v>77</v>
      </c>
      <c r="C28" s="20" t="s">
        <v>13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17">
        <f t="shared" si="1"/>
        <v>0</v>
      </c>
    </row>
    <row r="29" spans="2:17" x14ac:dyDescent="0.25">
      <c r="B29" s="10" t="s">
        <v>77</v>
      </c>
      <c r="C29" s="21" t="s">
        <v>14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7">
        <f t="shared" si="1"/>
        <v>0</v>
      </c>
    </row>
    <row r="30" spans="2:17" x14ac:dyDescent="0.25">
      <c r="B30" s="10" t="s">
        <v>77</v>
      </c>
      <c r="C30" s="20" t="s">
        <v>10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17">
        <f t="shared" si="1"/>
        <v>0</v>
      </c>
    </row>
    <row r="31" spans="2:17" x14ac:dyDescent="0.25">
      <c r="B31" s="10" t="s">
        <v>77</v>
      </c>
      <c r="C31" s="21" t="s">
        <v>11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17">
        <f t="shared" si="1"/>
        <v>0</v>
      </c>
    </row>
    <row r="32" spans="2:17" x14ac:dyDescent="0.25">
      <c r="B32" s="10" t="s">
        <v>77</v>
      </c>
      <c r="C32" s="20" t="s">
        <v>12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17">
        <f t="shared" si="1"/>
        <v>0</v>
      </c>
    </row>
    <row r="33" spans="2:17" x14ac:dyDescent="0.25">
      <c r="B33" s="10" t="s">
        <v>77</v>
      </c>
      <c r="C33" s="20" t="s">
        <v>36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17">
        <f t="shared" si="1"/>
        <v>0</v>
      </c>
      <c r="Q33" s="108" t="s">
        <v>79</v>
      </c>
    </row>
    <row r="34" spans="2:17" x14ac:dyDescent="0.25">
      <c r="B34" s="10" t="s">
        <v>77</v>
      </c>
      <c r="C34" s="20" t="s">
        <v>19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17">
        <f t="shared" si="1"/>
        <v>0</v>
      </c>
    </row>
    <row r="35" spans="2:17" x14ac:dyDescent="0.25">
      <c r="B35" s="10" t="s">
        <v>77</v>
      </c>
      <c r="C35" s="20" t="s">
        <v>20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17">
        <f t="shared" si="1"/>
        <v>0</v>
      </c>
    </row>
    <row r="36" spans="2:17" x14ac:dyDescent="0.25">
      <c r="B36" s="10" t="s">
        <v>77</v>
      </c>
      <c r="C36" s="21" t="s">
        <v>27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17">
        <f t="shared" si="1"/>
        <v>0</v>
      </c>
      <c r="Q36" s="106"/>
    </row>
    <row r="37" spans="2:17" x14ac:dyDescent="0.25">
      <c r="B37" s="22" t="s">
        <v>1</v>
      </c>
      <c r="C37" s="23" t="s">
        <v>6</v>
      </c>
      <c r="D37" s="61">
        <f t="shared" ref="D37:O37" si="3">D15-(SUM(D16:D36))</f>
        <v>0</v>
      </c>
      <c r="E37" s="61">
        <f t="shared" si="3"/>
        <v>0</v>
      </c>
      <c r="F37" s="61">
        <f t="shared" si="3"/>
        <v>0</v>
      </c>
      <c r="G37" s="61">
        <f t="shared" si="3"/>
        <v>0</v>
      </c>
      <c r="H37" s="61">
        <f t="shared" si="3"/>
        <v>0</v>
      </c>
      <c r="I37" s="61">
        <f t="shared" si="3"/>
        <v>0</v>
      </c>
      <c r="J37" s="61">
        <f t="shared" si="3"/>
        <v>0</v>
      </c>
      <c r="K37" s="61">
        <f t="shared" si="3"/>
        <v>0</v>
      </c>
      <c r="L37" s="61">
        <f t="shared" si="3"/>
        <v>0</v>
      </c>
      <c r="M37" s="61">
        <f t="shared" si="3"/>
        <v>0</v>
      </c>
      <c r="N37" s="61">
        <f t="shared" si="3"/>
        <v>0</v>
      </c>
      <c r="O37" s="61">
        <f t="shared" si="3"/>
        <v>0</v>
      </c>
      <c r="P37" s="17"/>
    </row>
    <row r="38" spans="2:17" x14ac:dyDescent="0.25">
      <c r="N38" s="24"/>
    </row>
    <row r="39" spans="2:17" x14ac:dyDescent="0.25">
      <c r="P39" s="59"/>
    </row>
  </sheetData>
  <sheetProtection algorithmName="SHA-512" hashValue="xHop8OyXLWIXv5wrSK7J8wfMQFDKF4adSMIBe6xV+n9dUaqN1wbaf+C80Vkj50KnGtZJcnt5QqIjzEl2jn8b4w==" saltValue="pxnyKLIkvMCVk6CVlN8udg==" spinCount="100000" sheet="1" objects="1" scenarios="1"/>
  <mergeCells count="1">
    <mergeCell ref="B4:F4"/>
  </mergeCells>
  <dataValidations disablePrompts="1" count="3">
    <dataValidation allowBlank="1" showInputMessage="1" showErrorMessage="1" promptTitle="Kreditmittelzufluss" prompt="hier den beantragten Kredit erfassen" sqref="D12"/>
    <dataValidation allowBlank="1" showInputMessage="1" showErrorMessage="1" promptTitle="Investitionen" prompt="hier die geplanten Investitionen eintragen, die über den HH-Kredit Mikro finanziert werden sollen" sqref="D16:O16"/>
    <dataValidation allowBlank="1" showInputMessage="1" showErrorMessage="1" promptTitle="Anfangsbestand" prompt="bitte aktuelle flüssige Mittel eintragen" sqref="D8"/>
  </dataValidations>
  <pageMargins left="0.7" right="0.7" top="0.78740157499999996" bottom="0.78740157499999996" header="0.3" footer="0.3"/>
  <pageSetup paperSize="9" scale="51" orientation="landscape" r:id="rId1"/>
  <headerFooter>
    <oddFooter>&amp;LWMIK014E0525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9"/>
  <sheetViews>
    <sheetView showGridLines="0" topLeftCell="B3" zoomScale="80" zoomScaleNormal="80" workbookViewId="0">
      <selection activeCell="C41" sqref="C41"/>
    </sheetView>
  </sheetViews>
  <sheetFormatPr baseColWidth="10" defaultColWidth="11.42578125" defaultRowHeight="15" x14ac:dyDescent="0.25"/>
  <cols>
    <col min="1" max="1" width="0.5703125" style="1" customWidth="1"/>
    <col min="2" max="2" width="2" style="1" bestFit="1" customWidth="1"/>
    <col min="3" max="3" width="45.7109375" style="1" customWidth="1"/>
    <col min="4" max="15" width="12.42578125" style="1" bestFit="1" customWidth="1"/>
    <col min="16" max="16" width="15.7109375" style="1" customWidth="1"/>
    <col min="17" max="17" width="11.42578125" style="105"/>
    <col min="18" max="16384" width="11.42578125" style="1"/>
  </cols>
  <sheetData>
    <row r="1" spans="2:17" hidden="1" x14ac:dyDescent="0.25"/>
    <row r="2" spans="2:17" hidden="1" x14ac:dyDescent="0.25"/>
    <row r="3" spans="2:17" ht="6" customHeight="1" x14ac:dyDescent="0.25"/>
    <row r="4" spans="2:17" ht="21" x14ac:dyDescent="0.35">
      <c r="B4" s="116" t="s">
        <v>16</v>
      </c>
      <c r="C4" s="116"/>
      <c r="D4" s="116"/>
      <c r="E4" s="116"/>
      <c r="F4" s="116"/>
    </row>
    <row r="5" spans="2:17" x14ac:dyDescent="0.25">
      <c r="C5" s="65" t="s">
        <v>15</v>
      </c>
      <c r="D5" s="114"/>
    </row>
    <row r="6" spans="2:17" ht="49.9" customHeight="1" x14ac:dyDescent="0.25">
      <c r="B6" s="2"/>
      <c r="C6" s="72" t="s">
        <v>92</v>
      </c>
      <c r="D6" s="32" t="s">
        <v>59</v>
      </c>
      <c r="E6" s="32" t="s">
        <v>60</v>
      </c>
      <c r="F6" s="32" t="s">
        <v>61</v>
      </c>
      <c r="G6" s="32" t="s">
        <v>62</v>
      </c>
      <c r="H6" s="32" t="s">
        <v>63</v>
      </c>
      <c r="I6" s="32" t="s">
        <v>64</v>
      </c>
      <c r="J6" s="32" t="s">
        <v>65</v>
      </c>
      <c r="K6" s="32" t="s">
        <v>66</v>
      </c>
      <c r="L6" s="32" t="s">
        <v>67</v>
      </c>
      <c r="M6" s="32" t="s">
        <v>68</v>
      </c>
      <c r="N6" s="32" t="s">
        <v>69</v>
      </c>
      <c r="O6" s="32" t="s">
        <v>70</v>
      </c>
      <c r="P6" s="3" t="s">
        <v>33</v>
      </c>
    </row>
    <row r="7" spans="2:17" x14ac:dyDescent="0.25">
      <c r="B7" s="2"/>
      <c r="C7" s="26" t="s">
        <v>5</v>
      </c>
      <c r="D7" s="27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3"/>
    </row>
    <row r="8" spans="2:17" x14ac:dyDescent="0.25">
      <c r="B8" s="5"/>
      <c r="C8" s="28" t="s">
        <v>3</v>
      </c>
      <c r="D8" s="109">
        <f>'Liquidität 2. GJ'!O37</f>
        <v>0</v>
      </c>
      <c r="E8" s="109">
        <f>D37</f>
        <v>0</v>
      </c>
      <c r="F8" s="109">
        <f t="shared" ref="F8:O8" si="0">E37</f>
        <v>0</v>
      </c>
      <c r="G8" s="109">
        <f t="shared" si="0"/>
        <v>0</v>
      </c>
      <c r="H8" s="109">
        <f t="shared" si="0"/>
        <v>0</v>
      </c>
      <c r="I8" s="109">
        <f t="shared" si="0"/>
        <v>0</v>
      </c>
      <c r="J8" s="109">
        <f t="shared" si="0"/>
        <v>0</v>
      </c>
      <c r="K8" s="109">
        <f t="shared" si="0"/>
        <v>0</v>
      </c>
      <c r="L8" s="109">
        <f t="shared" si="0"/>
        <v>0</v>
      </c>
      <c r="M8" s="109">
        <f t="shared" si="0"/>
        <v>0</v>
      </c>
      <c r="N8" s="109">
        <f t="shared" si="0"/>
        <v>0</v>
      </c>
      <c r="O8" s="109">
        <f t="shared" si="0"/>
        <v>0</v>
      </c>
      <c r="P8" s="17"/>
      <c r="Q8" s="106"/>
    </row>
    <row r="9" spans="2:17" x14ac:dyDescent="0.25">
      <c r="B9" s="7" t="s">
        <v>4</v>
      </c>
      <c r="C9" s="29" t="s">
        <v>90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7">
        <f t="shared" ref="P9:P36" si="1">SUM(D9:O9)</f>
        <v>0</v>
      </c>
      <c r="Q9" s="106"/>
    </row>
    <row r="10" spans="2:17" x14ac:dyDescent="0.25">
      <c r="B10" s="7" t="s">
        <v>4</v>
      </c>
      <c r="C10" s="73" t="s">
        <v>76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7">
        <f t="shared" si="1"/>
        <v>0</v>
      </c>
      <c r="Q10" s="106"/>
    </row>
    <row r="11" spans="2:17" x14ac:dyDescent="0.25">
      <c r="B11" s="7" t="s">
        <v>4</v>
      </c>
      <c r="C11" s="14" t="s">
        <v>35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7">
        <f t="shared" si="1"/>
        <v>0</v>
      </c>
      <c r="Q11" s="106"/>
    </row>
    <row r="12" spans="2:17" x14ac:dyDescent="0.25">
      <c r="B12" s="7" t="s">
        <v>4</v>
      </c>
      <c r="C12" s="14" t="s">
        <v>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7">
        <f t="shared" si="1"/>
        <v>0</v>
      </c>
      <c r="Q12" s="106"/>
    </row>
    <row r="13" spans="2:17" x14ac:dyDescent="0.25">
      <c r="B13" s="7" t="s">
        <v>4</v>
      </c>
      <c r="C13" s="30" t="s">
        <v>8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7">
        <f t="shared" si="1"/>
        <v>0</v>
      </c>
      <c r="Q13" s="106"/>
    </row>
    <row r="14" spans="2:17" x14ac:dyDescent="0.25">
      <c r="B14" s="7" t="s">
        <v>4</v>
      </c>
      <c r="C14" s="13" t="s">
        <v>91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7">
        <f t="shared" si="1"/>
        <v>0</v>
      </c>
      <c r="Q14" s="106"/>
    </row>
    <row r="15" spans="2:17" x14ac:dyDescent="0.25">
      <c r="B15" s="15" t="s">
        <v>1</v>
      </c>
      <c r="C15" s="33" t="s">
        <v>5</v>
      </c>
      <c r="D15" s="16">
        <f t="shared" ref="D15:O15" si="2">SUM(D8:D14)-D10</f>
        <v>0</v>
      </c>
      <c r="E15" s="16">
        <f t="shared" si="2"/>
        <v>0</v>
      </c>
      <c r="F15" s="16">
        <f t="shared" si="2"/>
        <v>0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7"/>
    </row>
    <row r="16" spans="2:17" x14ac:dyDescent="0.25">
      <c r="B16" s="10" t="s">
        <v>77</v>
      </c>
      <c r="C16" s="31" t="s">
        <v>18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7">
        <f t="shared" si="1"/>
        <v>0</v>
      </c>
    </row>
    <row r="17" spans="2:17" x14ac:dyDescent="0.25">
      <c r="B17" s="10" t="s">
        <v>77</v>
      </c>
      <c r="C17" s="30" t="s">
        <v>9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7">
        <f t="shared" si="1"/>
        <v>0</v>
      </c>
    </row>
    <row r="18" spans="2:17" x14ac:dyDescent="0.25">
      <c r="B18" s="10" t="s">
        <v>77</v>
      </c>
      <c r="C18" s="13" t="s">
        <v>82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17">
        <f t="shared" si="1"/>
        <v>0</v>
      </c>
      <c r="Q18" s="106"/>
    </row>
    <row r="19" spans="2:17" x14ac:dyDescent="0.25">
      <c r="B19" s="10" t="s">
        <v>77</v>
      </c>
      <c r="C19" s="14" t="s">
        <v>81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17">
        <f t="shared" si="1"/>
        <v>0</v>
      </c>
      <c r="Q19" s="106"/>
    </row>
    <row r="20" spans="2:17" x14ac:dyDescent="0.25">
      <c r="B20" s="10" t="s">
        <v>77</v>
      </c>
      <c r="C20" s="21" t="s">
        <v>100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7">
        <f t="shared" si="1"/>
        <v>0</v>
      </c>
    </row>
    <row r="21" spans="2:17" x14ac:dyDescent="0.25">
      <c r="B21" s="10" t="s">
        <v>77</v>
      </c>
      <c r="C21" s="20" t="s">
        <v>23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17">
        <f t="shared" si="1"/>
        <v>0</v>
      </c>
    </row>
    <row r="22" spans="2:17" x14ac:dyDescent="0.25">
      <c r="B22" s="10" t="s">
        <v>77</v>
      </c>
      <c r="C22" s="20" t="s">
        <v>21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17">
        <f t="shared" si="1"/>
        <v>0</v>
      </c>
    </row>
    <row r="23" spans="2:17" x14ac:dyDescent="0.25">
      <c r="B23" s="10" t="s">
        <v>77</v>
      </c>
      <c r="C23" s="21" t="s">
        <v>80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17">
        <f t="shared" si="1"/>
        <v>0</v>
      </c>
      <c r="Q23" s="107"/>
    </row>
    <row r="24" spans="2:17" x14ac:dyDescent="0.25">
      <c r="B24" s="10" t="s">
        <v>77</v>
      </c>
      <c r="C24" s="20" t="s">
        <v>24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7">
        <f t="shared" si="1"/>
        <v>0</v>
      </c>
    </row>
    <row r="25" spans="2:17" x14ac:dyDescent="0.25">
      <c r="B25" s="10" t="s">
        <v>77</v>
      </c>
      <c r="C25" s="20" t="s">
        <v>25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17">
        <f t="shared" si="1"/>
        <v>0</v>
      </c>
    </row>
    <row r="26" spans="2:17" x14ac:dyDescent="0.25">
      <c r="B26" s="10" t="s">
        <v>77</v>
      </c>
      <c r="C26" s="21" t="s">
        <v>26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17">
        <f t="shared" si="1"/>
        <v>0</v>
      </c>
    </row>
    <row r="27" spans="2:17" x14ac:dyDescent="0.25">
      <c r="B27" s="10" t="s">
        <v>77</v>
      </c>
      <c r="C27" s="21" t="s">
        <v>22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17">
        <f t="shared" si="1"/>
        <v>0</v>
      </c>
    </row>
    <row r="28" spans="2:17" x14ac:dyDescent="0.25">
      <c r="B28" s="10" t="s">
        <v>77</v>
      </c>
      <c r="C28" s="20" t="s">
        <v>13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17">
        <f t="shared" si="1"/>
        <v>0</v>
      </c>
    </row>
    <row r="29" spans="2:17" x14ac:dyDescent="0.25">
      <c r="B29" s="10" t="s">
        <v>77</v>
      </c>
      <c r="C29" s="21" t="s">
        <v>14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7">
        <f t="shared" si="1"/>
        <v>0</v>
      </c>
    </row>
    <row r="30" spans="2:17" x14ac:dyDescent="0.25">
      <c r="B30" s="10" t="s">
        <v>77</v>
      </c>
      <c r="C30" s="20" t="s">
        <v>10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17">
        <f t="shared" si="1"/>
        <v>0</v>
      </c>
    </row>
    <row r="31" spans="2:17" x14ac:dyDescent="0.25">
      <c r="B31" s="10" t="s">
        <v>77</v>
      </c>
      <c r="C31" s="21" t="s">
        <v>11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17">
        <f t="shared" si="1"/>
        <v>0</v>
      </c>
    </row>
    <row r="32" spans="2:17" x14ac:dyDescent="0.25">
      <c r="B32" s="10" t="s">
        <v>77</v>
      </c>
      <c r="C32" s="20" t="s">
        <v>12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17">
        <f t="shared" si="1"/>
        <v>0</v>
      </c>
    </row>
    <row r="33" spans="2:17" x14ac:dyDescent="0.25">
      <c r="B33" s="10" t="s">
        <v>77</v>
      </c>
      <c r="C33" s="20" t="s">
        <v>36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17">
        <f t="shared" si="1"/>
        <v>0</v>
      </c>
      <c r="Q33" s="108" t="s">
        <v>79</v>
      </c>
    </row>
    <row r="34" spans="2:17" x14ac:dyDescent="0.25">
      <c r="B34" s="10" t="s">
        <v>77</v>
      </c>
      <c r="C34" s="20" t="s">
        <v>19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17">
        <f t="shared" si="1"/>
        <v>0</v>
      </c>
    </row>
    <row r="35" spans="2:17" x14ac:dyDescent="0.25">
      <c r="B35" s="10" t="s">
        <v>77</v>
      </c>
      <c r="C35" s="20" t="s">
        <v>20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17">
        <f t="shared" si="1"/>
        <v>0</v>
      </c>
    </row>
    <row r="36" spans="2:17" x14ac:dyDescent="0.25">
      <c r="B36" s="10" t="s">
        <v>77</v>
      </c>
      <c r="C36" s="21" t="s">
        <v>27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17">
        <f t="shared" si="1"/>
        <v>0</v>
      </c>
      <c r="Q36" s="106"/>
    </row>
    <row r="37" spans="2:17" x14ac:dyDescent="0.25">
      <c r="B37" s="22" t="s">
        <v>1</v>
      </c>
      <c r="C37" s="23" t="s">
        <v>6</v>
      </c>
      <c r="D37" s="61">
        <f t="shared" ref="D37:O37" si="3">D15-(SUM(D16:D36))</f>
        <v>0</v>
      </c>
      <c r="E37" s="61">
        <f t="shared" si="3"/>
        <v>0</v>
      </c>
      <c r="F37" s="61">
        <f t="shared" si="3"/>
        <v>0</v>
      </c>
      <c r="G37" s="61">
        <f t="shared" si="3"/>
        <v>0</v>
      </c>
      <c r="H37" s="61">
        <f t="shared" si="3"/>
        <v>0</v>
      </c>
      <c r="I37" s="61">
        <f t="shared" si="3"/>
        <v>0</v>
      </c>
      <c r="J37" s="61">
        <f t="shared" si="3"/>
        <v>0</v>
      </c>
      <c r="K37" s="61">
        <f t="shared" si="3"/>
        <v>0</v>
      </c>
      <c r="L37" s="61">
        <f t="shared" si="3"/>
        <v>0</v>
      </c>
      <c r="M37" s="61">
        <f t="shared" si="3"/>
        <v>0</v>
      </c>
      <c r="N37" s="61">
        <f t="shared" si="3"/>
        <v>0</v>
      </c>
      <c r="O37" s="61">
        <f t="shared" si="3"/>
        <v>0</v>
      </c>
      <c r="P37" s="17"/>
    </row>
    <row r="38" spans="2:17" x14ac:dyDescent="0.25">
      <c r="N38" s="24"/>
    </row>
    <row r="39" spans="2:17" x14ac:dyDescent="0.25">
      <c r="P39" s="59"/>
    </row>
  </sheetData>
  <sheetProtection algorithmName="SHA-512" hashValue="m5UrDQjlVBcqfq9g8FgVER5DSgxaybJ9vlOmo3xYIDGO+LAjdIYBSvJGO6wytDEUN3jM0zz1M0HdKL47JOESeQ==" saltValue="gCxZWrWhYdpHGX597W6Ajg==" spinCount="100000" sheet="1" objects="1" scenarios="1"/>
  <mergeCells count="1">
    <mergeCell ref="B4:F4"/>
  </mergeCells>
  <dataValidations disablePrompts="1" count="3">
    <dataValidation allowBlank="1" showInputMessage="1" showErrorMessage="1" promptTitle="Investitionen" prompt="hier die geplanten Investitionen eintragen, die über den HH-Kredit Mikro finanziert werden sollen" sqref="D16:O16"/>
    <dataValidation allowBlank="1" showInputMessage="1" showErrorMessage="1" promptTitle="Kreditmittelzufluss" prompt="hier den beantragten Kredit erfassen" sqref="D12"/>
    <dataValidation allowBlank="1" showInputMessage="1" showErrorMessage="1" promptTitle="Anfangsbestand" prompt="bitte aktuelle flüssige Mittel eintragen" sqref="D8"/>
  </dataValidations>
  <pageMargins left="0.7" right="0.7" top="0.78740157499999996" bottom="0.78740157499999996" header="0.3" footer="0.3"/>
  <pageSetup paperSize="9" orientation="portrait" r:id="rId1"/>
  <headerFooter>
    <oddFooter>&amp;LWMIK014E0525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51"/>
  <sheetViews>
    <sheetView showGridLines="0" zoomScale="80" zoomScaleNormal="80" workbookViewId="0">
      <selection activeCell="C46" sqref="C46"/>
    </sheetView>
  </sheetViews>
  <sheetFormatPr baseColWidth="10" defaultColWidth="11.42578125" defaultRowHeight="15" x14ac:dyDescent="0.25"/>
  <cols>
    <col min="1" max="1" width="3" style="45" customWidth="1"/>
    <col min="2" max="2" width="1.7109375" style="44" customWidth="1"/>
    <col min="3" max="3" width="61.85546875" style="50" bestFit="1" customWidth="1"/>
    <col min="4" max="7" width="21.7109375" style="49" customWidth="1"/>
    <col min="8" max="8" width="11.42578125" style="103"/>
    <col min="9" max="11" width="11.42578125" style="53"/>
    <col min="12" max="12" width="21.7109375" style="53" bestFit="1" customWidth="1"/>
    <col min="13" max="16384" width="11.42578125" style="53"/>
  </cols>
  <sheetData>
    <row r="2" spans="1:12" ht="18.75" x14ac:dyDescent="0.25">
      <c r="A2" s="52" t="s">
        <v>95</v>
      </c>
      <c r="B2" s="51"/>
    </row>
    <row r="4" spans="1:12" ht="15.75" thickBot="1" x14ac:dyDescent="0.3">
      <c r="A4" s="48" t="s">
        <v>56</v>
      </c>
      <c r="B4" s="47"/>
      <c r="C4" s="46"/>
      <c r="D4" s="60" t="s">
        <v>75</v>
      </c>
      <c r="E4" s="60" t="s">
        <v>72</v>
      </c>
      <c r="F4" s="60" t="s">
        <v>73</v>
      </c>
      <c r="G4" s="60" t="s">
        <v>74</v>
      </c>
    </row>
    <row r="5" spans="1:12" x14ac:dyDescent="0.25">
      <c r="C5" s="43"/>
      <c r="D5" s="42"/>
      <c r="E5" s="42"/>
      <c r="F5" s="42"/>
      <c r="G5" s="42"/>
    </row>
    <row r="6" spans="1:12" x14ac:dyDescent="0.25">
      <c r="A6" s="38"/>
      <c r="B6" s="37"/>
      <c r="C6" s="41" t="s">
        <v>55</v>
      </c>
      <c r="D6" s="57">
        <f>'Liquidität Rumpfgeschäftsjahr'!P9</f>
        <v>0</v>
      </c>
      <c r="E6" s="57">
        <f>'Liquidität 1. volles GJ'!P9</f>
        <v>0</v>
      </c>
      <c r="F6" s="57">
        <f>'Liquidität 2. GJ'!P9</f>
        <v>0</v>
      </c>
      <c r="G6" s="57">
        <f>'Liquidität 3. GJ'!P9</f>
        <v>0</v>
      </c>
    </row>
    <row r="7" spans="1:12" x14ac:dyDescent="0.25">
      <c r="A7" s="38"/>
      <c r="B7" s="37"/>
      <c r="C7" s="55" t="s">
        <v>57</v>
      </c>
      <c r="D7" s="68"/>
      <c r="E7" s="68"/>
      <c r="F7" s="68"/>
      <c r="G7" s="68"/>
      <c r="H7" s="104" t="s">
        <v>93</v>
      </c>
    </row>
    <row r="8" spans="1:12" x14ac:dyDescent="0.25">
      <c r="A8" s="38"/>
      <c r="B8" s="37"/>
      <c r="C8" s="55" t="s">
        <v>58</v>
      </c>
      <c r="D8" s="68"/>
      <c r="E8" s="68"/>
      <c r="F8" s="68"/>
      <c r="G8" s="68"/>
      <c r="H8" s="104" t="s">
        <v>93</v>
      </c>
    </row>
    <row r="9" spans="1:12" x14ac:dyDescent="0.25">
      <c r="A9" s="38" t="s">
        <v>77</v>
      </c>
      <c r="B9" s="37"/>
      <c r="C9" s="36" t="s">
        <v>54</v>
      </c>
      <c r="D9" s="57">
        <f>'Liquidität Rumpfgeschäftsjahr'!P17</f>
        <v>0</v>
      </c>
      <c r="E9" s="57">
        <f>'Liquidität 1. volles GJ'!P17</f>
        <v>0</v>
      </c>
      <c r="F9" s="57">
        <f>'Liquidität 2. GJ'!P17</f>
        <v>0</v>
      </c>
      <c r="G9" s="57">
        <f>'Liquidität 3. GJ'!P17</f>
        <v>0</v>
      </c>
    </row>
    <row r="10" spans="1:12" x14ac:dyDescent="0.25">
      <c r="A10" s="35" t="s">
        <v>78</v>
      </c>
      <c r="B10" s="34"/>
      <c r="C10" s="40" t="s">
        <v>53</v>
      </c>
      <c r="D10" s="62">
        <f>(D6-D9)</f>
        <v>0</v>
      </c>
      <c r="E10" s="62">
        <f>(E6-E9)</f>
        <v>0</v>
      </c>
      <c r="F10" s="62">
        <f>(F6-F9)</f>
        <v>0</v>
      </c>
      <c r="G10" s="62">
        <f>(G6-G9)</f>
        <v>0</v>
      </c>
    </row>
    <row r="11" spans="1:12" x14ac:dyDescent="0.25">
      <c r="A11" s="38" t="s">
        <v>77</v>
      </c>
      <c r="B11" s="37"/>
      <c r="C11" s="36" t="s">
        <v>52</v>
      </c>
      <c r="D11" s="83">
        <f>SUM('Liquidität Rumpfgeschäftsjahr'!P18:P33)</f>
        <v>0</v>
      </c>
      <c r="E11" s="83">
        <f>SUM('Liquidität 1. volles GJ'!P18:P33)</f>
        <v>0</v>
      </c>
      <c r="F11" s="83">
        <f>SUM('Liquidität 2. GJ'!P18:P33)</f>
        <v>0</v>
      </c>
      <c r="G11" s="83">
        <f>SUM('Liquidität 3. GJ'!P18:P33)</f>
        <v>0</v>
      </c>
    </row>
    <row r="12" spans="1:12" x14ac:dyDescent="0.25">
      <c r="A12" s="38"/>
      <c r="B12" s="37"/>
      <c r="C12" s="56" t="s">
        <v>51</v>
      </c>
      <c r="D12" s="84">
        <f>'Liquidität Rumpfgeschäftsjahr'!$P$18+'Liquidität Rumpfgeschäftsjahr'!$P$20</f>
        <v>0</v>
      </c>
      <c r="E12" s="84">
        <f>'Liquidität 1. volles GJ'!P18+'Liquidität 1. volles GJ'!P20</f>
        <v>0</v>
      </c>
      <c r="F12" s="84">
        <f>'Liquidität 2. GJ'!P18+'Liquidität 2. GJ'!P20</f>
        <v>0</v>
      </c>
      <c r="G12" s="84">
        <f>'Liquidität 3. GJ'!P18+'Liquidität 3. GJ'!P20</f>
        <v>0</v>
      </c>
    </row>
    <row r="13" spans="1:12" ht="14.45" hidden="1" customHeight="1" x14ac:dyDescent="0.25">
      <c r="A13" s="38"/>
      <c r="B13" s="37"/>
      <c r="C13" s="56"/>
      <c r="D13" s="57"/>
      <c r="E13" s="57"/>
      <c r="F13" s="57"/>
      <c r="G13" s="57"/>
      <c r="L13" s="67" t="s">
        <v>83</v>
      </c>
    </row>
    <row r="14" spans="1:12" x14ac:dyDescent="0.25">
      <c r="A14" s="38"/>
      <c r="B14" s="37"/>
      <c r="C14" s="56" t="s">
        <v>50</v>
      </c>
      <c r="D14" s="57">
        <f>'Liquidität Rumpfgeschäftsjahr'!P21</f>
        <v>0</v>
      </c>
      <c r="E14" s="57">
        <f>'Liquidität 1. volles GJ'!P21</f>
        <v>0</v>
      </c>
      <c r="F14" s="57">
        <f>'Liquidität 2. GJ'!P21</f>
        <v>0</v>
      </c>
      <c r="G14" s="57">
        <f>'Liquidität 3. GJ'!P21</f>
        <v>0</v>
      </c>
    </row>
    <row r="15" spans="1:12" x14ac:dyDescent="0.25">
      <c r="A15" s="38"/>
      <c r="B15" s="37"/>
      <c r="C15" s="56" t="s">
        <v>21</v>
      </c>
      <c r="D15" s="57">
        <f>'Liquidität Rumpfgeschäftsjahr'!P22</f>
        <v>0</v>
      </c>
      <c r="E15" s="57">
        <f>'Liquidität 1. volles GJ'!P22</f>
        <v>0</v>
      </c>
      <c r="F15" s="57">
        <f>'Liquidität 2. GJ'!P22</f>
        <v>0</v>
      </c>
      <c r="G15" s="57">
        <f>'Liquidität 3. GJ'!P22</f>
        <v>0</v>
      </c>
    </row>
    <row r="16" spans="1:12" x14ac:dyDescent="0.25">
      <c r="A16" s="38"/>
      <c r="B16" s="37"/>
      <c r="C16" s="56" t="s">
        <v>49</v>
      </c>
      <c r="D16" s="57">
        <f>'Liquidität Rumpfgeschäftsjahr'!P23</f>
        <v>0</v>
      </c>
      <c r="E16" s="57">
        <f>'Liquidität 1. volles GJ'!P23</f>
        <v>0</v>
      </c>
      <c r="F16" s="57">
        <f>'Liquidität 2. GJ'!P23</f>
        <v>0</v>
      </c>
      <c r="G16" s="57">
        <f>'Liquidität 3. GJ'!P23</f>
        <v>0</v>
      </c>
      <c r="L16" s="77"/>
    </row>
    <row r="17" spans="1:12" ht="14.45" customHeight="1" x14ac:dyDescent="0.25">
      <c r="A17" s="38"/>
      <c r="B17" s="37"/>
      <c r="C17" s="56" t="s">
        <v>48</v>
      </c>
      <c r="D17" s="57">
        <f>'Liquidität Rumpfgeschäftsjahr'!P24</f>
        <v>0</v>
      </c>
      <c r="E17" s="57">
        <f>'Liquidität 1. volles GJ'!P24</f>
        <v>0</v>
      </c>
      <c r="F17" s="57">
        <f>'Liquidität 2. GJ'!P24</f>
        <v>0</v>
      </c>
      <c r="G17" s="57">
        <f>'Liquidität 3. GJ'!P24</f>
        <v>0</v>
      </c>
    </row>
    <row r="18" spans="1:12" x14ac:dyDescent="0.25">
      <c r="A18" s="38"/>
      <c r="B18" s="37"/>
      <c r="C18" s="56" t="s">
        <v>25</v>
      </c>
      <c r="D18" s="57">
        <f>'Liquidität Rumpfgeschäftsjahr'!P25</f>
        <v>0</v>
      </c>
      <c r="E18" s="57">
        <f>'Liquidität 1. volles GJ'!P25</f>
        <v>0</v>
      </c>
      <c r="F18" s="57">
        <f>'Liquidität 2. GJ'!P25</f>
        <v>0</v>
      </c>
      <c r="G18" s="57">
        <f>'Liquidität 3. GJ'!P25</f>
        <v>0</v>
      </c>
      <c r="I18" s="69"/>
    </row>
    <row r="19" spans="1:12" x14ac:dyDescent="0.25">
      <c r="A19" s="38"/>
      <c r="B19" s="37"/>
      <c r="C19" s="56" t="s">
        <v>47</v>
      </c>
      <c r="D19" s="57">
        <f>'Liquidität Rumpfgeschäftsjahr'!P26</f>
        <v>0</v>
      </c>
      <c r="E19" s="57">
        <f>'Liquidität 1. volles GJ'!P26</f>
        <v>0</v>
      </c>
      <c r="F19" s="57">
        <f>'Liquidität 2. GJ'!P26</f>
        <v>0</v>
      </c>
      <c r="G19" s="57">
        <f>'Liquidität 3. GJ'!P26</f>
        <v>0</v>
      </c>
    </row>
    <row r="20" spans="1:12" x14ac:dyDescent="0.25">
      <c r="A20" s="38"/>
      <c r="B20" s="37"/>
      <c r="C20" s="56" t="s">
        <v>22</v>
      </c>
      <c r="D20" s="57">
        <f>'Liquidität Rumpfgeschäftsjahr'!P27</f>
        <v>0</v>
      </c>
      <c r="E20" s="57">
        <f>'Liquidität 1. volles GJ'!P27</f>
        <v>0</v>
      </c>
      <c r="F20" s="57">
        <f>'Liquidität 2. GJ'!P27</f>
        <v>0</v>
      </c>
      <c r="G20" s="57">
        <f>'Liquidität 3. GJ'!P27</f>
        <v>0</v>
      </c>
    </row>
    <row r="21" spans="1:12" x14ac:dyDescent="0.25">
      <c r="A21" s="38"/>
      <c r="B21" s="37"/>
      <c r="C21" s="56" t="s">
        <v>46</v>
      </c>
      <c r="D21" s="57">
        <f>'Liquidität Rumpfgeschäftsjahr'!P28</f>
        <v>0</v>
      </c>
      <c r="E21" s="57">
        <f>'Liquidität 1. volles GJ'!P28</f>
        <v>0</v>
      </c>
      <c r="F21" s="57">
        <f>'Liquidität 2. GJ'!P28</f>
        <v>0</v>
      </c>
      <c r="G21" s="57">
        <f>'Liquidität 3. GJ'!P28</f>
        <v>0</v>
      </c>
    </row>
    <row r="22" spans="1:12" x14ac:dyDescent="0.25">
      <c r="A22" s="38"/>
      <c r="B22" s="37"/>
      <c r="C22" s="56" t="s">
        <v>45</v>
      </c>
      <c r="D22" s="57">
        <f>'Liquidität Rumpfgeschäftsjahr'!P29</f>
        <v>0</v>
      </c>
      <c r="E22" s="57">
        <f>'Liquidität 1. volles GJ'!P29</f>
        <v>0</v>
      </c>
      <c r="F22" s="57">
        <f>'Liquidität 2. GJ'!P29</f>
        <v>0</v>
      </c>
      <c r="G22" s="57">
        <f>'Liquidität 3. GJ'!P29</f>
        <v>0</v>
      </c>
    </row>
    <row r="23" spans="1:12" x14ac:dyDescent="0.25">
      <c r="A23" s="38"/>
      <c r="B23" s="37"/>
      <c r="C23" s="56" t="s">
        <v>44</v>
      </c>
      <c r="D23" s="57">
        <f>'Liquidität Rumpfgeschäftsjahr'!P30</f>
        <v>0</v>
      </c>
      <c r="E23" s="57">
        <f>'Liquidität 1. volles GJ'!P30</f>
        <v>0</v>
      </c>
      <c r="F23" s="57">
        <f>'Liquidität 2. GJ'!P30</f>
        <v>0</v>
      </c>
      <c r="G23" s="57">
        <f>'Liquidität 3. GJ'!P30</f>
        <v>0</v>
      </c>
    </row>
    <row r="24" spans="1:12" x14ac:dyDescent="0.25">
      <c r="A24" s="38"/>
      <c r="B24" s="37"/>
      <c r="C24" s="56" t="s">
        <v>43</v>
      </c>
      <c r="D24" s="57">
        <f>'Liquidität Rumpfgeschäftsjahr'!P31</f>
        <v>0</v>
      </c>
      <c r="E24" s="57">
        <f>'Liquidität 1. volles GJ'!P31</f>
        <v>0</v>
      </c>
      <c r="F24" s="57">
        <f>'Liquidität 2. GJ'!P31</f>
        <v>0</v>
      </c>
      <c r="G24" s="57">
        <f>'Liquidität 3. GJ'!P31</f>
        <v>0</v>
      </c>
    </row>
    <row r="25" spans="1:12" x14ac:dyDescent="0.25">
      <c r="A25" s="38"/>
      <c r="B25" s="37"/>
      <c r="C25" s="56" t="s">
        <v>42</v>
      </c>
      <c r="D25" s="57">
        <f>'Liquidität Rumpfgeschäftsjahr'!P32</f>
        <v>0</v>
      </c>
      <c r="E25" s="57">
        <f>'Liquidität 1. volles GJ'!P32</f>
        <v>0</v>
      </c>
      <c r="F25" s="57">
        <f>'Liquidität 2. GJ'!P32</f>
        <v>0</v>
      </c>
      <c r="G25" s="57">
        <f>'Liquidität 3. GJ'!P32</f>
        <v>0</v>
      </c>
    </row>
    <row r="26" spans="1:12" x14ac:dyDescent="0.25">
      <c r="A26" s="38"/>
      <c r="B26" s="37"/>
      <c r="C26" s="56" t="s">
        <v>36</v>
      </c>
      <c r="D26" s="57">
        <f>'Liquidität Rumpfgeschäftsjahr'!P33</f>
        <v>0</v>
      </c>
      <c r="E26" s="57">
        <f>'Liquidität 1. volles GJ'!P33</f>
        <v>0</v>
      </c>
      <c r="F26" s="57">
        <f>'Liquidität 2. GJ'!P33</f>
        <v>0</v>
      </c>
      <c r="G26" s="57">
        <f>'Liquidität 3. GJ'!P33</f>
        <v>0</v>
      </c>
    </row>
    <row r="27" spans="1:12" x14ac:dyDescent="0.25">
      <c r="A27" s="38" t="s">
        <v>77</v>
      </c>
      <c r="B27" s="37"/>
      <c r="C27" s="36" t="s">
        <v>41</v>
      </c>
      <c r="D27" s="68"/>
      <c r="E27" s="68"/>
      <c r="F27" s="68"/>
      <c r="G27" s="68"/>
      <c r="H27" s="104" t="s">
        <v>104</v>
      </c>
    </row>
    <row r="28" spans="1:12" x14ac:dyDescent="0.25">
      <c r="A28" s="35" t="s">
        <v>78</v>
      </c>
      <c r="B28" s="34"/>
      <c r="C28" s="40" t="s">
        <v>84</v>
      </c>
      <c r="D28" s="62">
        <f>(D10-D11-D27)</f>
        <v>0</v>
      </c>
      <c r="E28" s="62">
        <f>(E10-E11-E27)</f>
        <v>0</v>
      </c>
      <c r="F28" s="62">
        <f>(F10-F11-F27)</f>
        <v>0</v>
      </c>
      <c r="G28" s="62">
        <f>(G10-G11-G27)</f>
        <v>0</v>
      </c>
      <c r="H28" s="69"/>
    </row>
    <row r="29" spans="1:12" x14ac:dyDescent="0.25">
      <c r="A29" s="38" t="s">
        <v>77</v>
      </c>
      <c r="B29" s="37"/>
      <c r="C29" s="36" t="s">
        <v>20</v>
      </c>
      <c r="D29" s="57">
        <f>'Liquidität Rumpfgeschäftsjahr'!P35</f>
        <v>0</v>
      </c>
      <c r="E29" s="57">
        <f>'Liquidität 1. volles GJ'!P35</f>
        <v>0</v>
      </c>
      <c r="F29" s="57">
        <f>'Liquidität 2. GJ'!P35</f>
        <v>0</v>
      </c>
      <c r="G29" s="57">
        <f>'Liquidität 3. GJ'!P35</f>
        <v>0</v>
      </c>
      <c r="H29" s="69"/>
    </row>
    <row r="30" spans="1:12" x14ac:dyDescent="0.25">
      <c r="A30" s="35" t="s">
        <v>78</v>
      </c>
      <c r="B30" s="34"/>
      <c r="C30" s="40" t="s">
        <v>97</v>
      </c>
      <c r="D30" s="62">
        <f>D28-D29</f>
        <v>0</v>
      </c>
      <c r="E30" s="62">
        <f>E28-E29</f>
        <v>0</v>
      </c>
      <c r="F30" s="62">
        <f>F28-F29</f>
        <v>0</v>
      </c>
      <c r="G30" s="62">
        <f>G28-G29</f>
        <v>0</v>
      </c>
      <c r="H30" s="69"/>
    </row>
    <row r="31" spans="1:12" x14ac:dyDescent="0.25">
      <c r="A31" s="38" t="s">
        <v>77</v>
      </c>
      <c r="B31" s="37"/>
      <c r="C31" s="36" t="s">
        <v>39</v>
      </c>
      <c r="D31" s="57">
        <f>'Liquidität Rumpfgeschäftsjahr'!P34</f>
        <v>0</v>
      </c>
      <c r="E31" s="57">
        <f>'Liquidität 1. volles GJ'!P34</f>
        <v>0</v>
      </c>
      <c r="F31" s="57">
        <f>'Liquidität 2. GJ'!P34</f>
        <v>0</v>
      </c>
      <c r="G31" s="57">
        <f>'Liquidität 3. GJ'!P34</f>
        <v>0</v>
      </c>
      <c r="H31" s="69"/>
    </row>
    <row r="32" spans="1:12" x14ac:dyDescent="0.25">
      <c r="A32" s="38" t="s">
        <v>85</v>
      </c>
      <c r="B32" s="37"/>
      <c r="C32" s="36" t="s">
        <v>41</v>
      </c>
      <c r="D32" s="57">
        <f>D27</f>
        <v>0</v>
      </c>
      <c r="E32" s="57">
        <f>E27</f>
        <v>0</v>
      </c>
      <c r="F32" s="57">
        <f>F27</f>
        <v>0</v>
      </c>
      <c r="G32" s="57">
        <f>G27</f>
        <v>0</v>
      </c>
      <c r="H32" s="69"/>
      <c r="L32" s="77"/>
    </row>
    <row r="33" spans="1:12" x14ac:dyDescent="0.25">
      <c r="A33" s="38" t="s">
        <v>78</v>
      </c>
      <c r="B33" s="37"/>
      <c r="C33" s="70" t="s">
        <v>105</v>
      </c>
      <c r="D33" s="115">
        <f>D30-D31+D32</f>
        <v>0</v>
      </c>
      <c r="E33" s="115">
        <f>E30-E31+E32</f>
        <v>0</v>
      </c>
      <c r="F33" s="115">
        <f>F30-F31+F32</f>
        <v>0</v>
      </c>
      <c r="G33" s="115">
        <f>G30-G31+G32</f>
        <v>0</v>
      </c>
      <c r="H33" s="69"/>
      <c r="L33" s="77"/>
    </row>
    <row r="34" spans="1:12" x14ac:dyDescent="0.25">
      <c r="A34" s="38" t="s">
        <v>77</v>
      </c>
      <c r="B34" s="37"/>
      <c r="C34" s="36" t="s">
        <v>98</v>
      </c>
      <c r="D34" s="39"/>
      <c r="E34" s="39"/>
      <c r="F34" s="39"/>
      <c r="G34" s="39"/>
      <c r="H34" s="104" t="s">
        <v>108</v>
      </c>
      <c r="L34" s="77"/>
    </row>
    <row r="35" spans="1:12" x14ac:dyDescent="0.25">
      <c r="A35" s="38" t="s">
        <v>77</v>
      </c>
      <c r="B35" s="37"/>
      <c r="C35" s="36" t="s">
        <v>86</v>
      </c>
      <c r="D35" s="39"/>
      <c r="E35" s="39"/>
      <c r="F35" s="39"/>
      <c r="G35" s="39"/>
      <c r="H35" s="104"/>
      <c r="L35" s="77"/>
    </row>
    <row r="36" spans="1:12" x14ac:dyDescent="0.25">
      <c r="A36" s="38" t="s">
        <v>77</v>
      </c>
      <c r="B36" s="37"/>
      <c r="C36" s="36" t="s">
        <v>106</v>
      </c>
      <c r="D36" s="68"/>
      <c r="E36" s="68"/>
      <c r="F36" s="68"/>
      <c r="G36" s="68"/>
      <c r="H36" s="104"/>
      <c r="L36" s="77"/>
    </row>
    <row r="37" spans="1:12" x14ac:dyDescent="0.25">
      <c r="A37" s="35" t="s">
        <v>78</v>
      </c>
      <c r="B37" s="34"/>
      <c r="C37" s="63" t="s">
        <v>102</v>
      </c>
      <c r="D37" s="64">
        <f>D33-D34-D35-D36</f>
        <v>0</v>
      </c>
      <c r="E37" s="64">
        <f>E33-E34-E35-E36</f>
        <v>0</v>
      </c>
      <c r="F37" s="64">
        <f>F33-F34-F35-F36</f>
        <v>0</v>
      </c>
      <c r="G37" s="64">
        <f>G33-G34-G35-G36</f>
        <v>0</v>
      </c>
      <c r="H37" s="104" t="s">
        <v>107</v>
      </c>
      <c r="L37" s="77"/>
    </row>
    <row r="38" spans="1:12" x14ac:dyDescent="0.25">
      <c r="C38" s="54"/>
    </row>
    <row r="41" spans="1:12" x14ac:dyDescent="0.25">
      <c r="B41" s="85"/>
      <c r="C41" s="86"/>
    </row>
    <row r="42" spans="1:12" x14ac:dyDescent="0.25">
      <c r="A42" s="35"/>
      <c r="B42" s="89"/>
      <c r="C42" s="90"/>
    </row>
    <row r="43" spans="1:12" x14ac:dyDescent="0.25">
      <c r="A43" s="38"/>
      <c r="B43" s="88"/>
      <c r="C43" s="93"/>
    </row>
    <row r="44" spans="1:12" x14ac:dyDescent="0.25">
      <c r="A44" s="35"/>
      <c r="B44" s="87"/>
      <c r="C44" s="92"/>
    </row>
    <row r="45" spans="1:12" x14ac:dyDescent="0.25">
      <c r="A45" s="38"/>
      <c r="B45" s="87"/>
      <c r="C45" s="93"/>
    </row>
    <row r="46" spans="1:12" x14ac:dyDescent="0.25">
      <c r="A46" s="38"/>
      <c r="B46" s="87"/>
      <c r="C46" s="92"/>
    </row>
    <row r="47" spans="1:12" x14ac:dyDescent="0.25">
      <c r="A47" s="38"/>
      <c r="B47" s="87"/>
      <c r="C47" s="93"/>
    </row>
    <row r="48" spans="1:12" x14ac:dyDescent="0.25">
      <c r="A48" s="38"/>
      <c r="B48" s="87"/>
      <c r="C48" s="92"/>
    </row>
    <row r="49" spans="1:3" x14ac:dyDescent="0.25">
      <c r="A49" s="38"/>
      <c r="B49" s="87"/>
      <c r="C49" s="90"/>
    </row>
    <row r="50" spans="1:3" x14ac:dyDescent="0.25">
      <c r="A50" s="38"/>
      <c r="B50" s="87"/>
      <c r="C50" s="90"/>
    </row>
    <row r="51" spans="1:3" x14ac:dyDescent="0.25">
      <c r="A51" s="35"/>
      <c r="B51" s="87"/>
      <c r="C51" s="91"/>
    </row>
  </sheetData>
  <sheetProtection algorithmName="SHA-512" hashValue="4nGkBzVgk+7WABKJ45eSsiNUIc+skv5pyv4smBYKf1mhOOMPyFwt8gXLlZQIV+nsiRw4erX5nGwHEuIwXBU+Vw==" saltValue="c5GNzpxZ0cii6lnDRZqIkA==" spinCount="100000" sheet="1" objects="1" scenarios="1"/>
  <dataValidations disablePrompts="1" count="5">
    <dataValidation allowBlank="1" showInputMessage="1" showErrorMessage="1" promptTitle="Umsatzerlöse" prompt="Jahreswerte aus der Liquiditätsplanung" sqref="D6:E6"/>
    <dataValidation allowBlank="1" showInputMessage="1" showErrorMessage="1" prompt="bitte ggfs. separat genauer erläutern" sqref="D26"/>
    <dataValidation allowBlank="1" showInputMessage="1" showErrorMessage="1" prompt="dieses Blatt ist nur auszufüllen, sofern Ihr Unternehmen als Einzelunternhmen geführt wird._x000a_Sollte dies nicht zutreffen, bitte den vorigen Reiter &gt;Rentabilität juristische Person&lt; bearbeiten." sqref="C2"/>
    <dataValidation allowBlank="1" showInputMessage="1" showErrorMessage="1" promptTitle="Abschreibungen" prompt="Bitte auf Basis der getätigten Investitionen eintragen_x000a_" sqref="D27:G27"/>
    <dataValidation allowBlank="1" showInputMessage="1" showErrorMessage="1" prompt="bitte eintragen" sqref="D34:G36"/>
  </dataValidations>
  <pageMargins left="0.7" right="0.7" top="0.78740157499999996" bottom="0.78740157499999996" header="0.3" footer="0.3"/>
  <pageSetup paperSize="9" orientation="portrait" r:id="rId1"/>
  <headerFooter>
    <oddFooter>&amp;LWMIK014E0525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showGridLines="0" zoomScale="80" zoomScaleNormal="80" workbookViewId="0">
      <selection activeCell="C45" sqref="C45"/>
    </sheetView>
  </sheetViews>
  <sheetFormatPr baseColWidth="10" defaultColWidth="11.42578125" defaultRowHeight="15" x14ac:dyDescent="0.25"/>
  <cols>
    <col min="1" max="1" width="3" style="45" customWidth="1"/>
    <col min="2" max="2" width="1.7109375" style="44" customWidth="1"/>
    <col min="3" max="3" width="58" style="50" bestFit="1" customWidth="1"/>
    <col min="4" max="7" width="21.7109375" style="49" customWidth="1"/>
    <col min="8" max="8" width="11.42578125" style="103"/>
    <col min="9" max="11" width="11.42578125" style="53"/>
    <col min="12" max="12" width="21.7109375" style="53" bestFit="1" customWidth="1"/>
    <col min="13" max="16384" width="11.42578125" style="53"/>
  </cols>
  <sheetData>
    <row r="2" spans="1:12" ht="18.75" x14ac:dyDescent="0.25">
      <c r="A2" s="52" t="s">
        <v>94</v>
      </c>
      <c r="B2" s="51"/>
    </row>
    <row r="4" spans="1:12" ht="15.75" thickBot="1" x14ac:dyDescent="0.3">
      <c r="A4" s="48" t="s">
        <v>56</v>
      </c>
      <c r="B4" s="47"/>
      <c r="C4" s="46"/>
      <c r="D4" s="60" t="s">
        <v>75</v>
      </c>
      <c r="E4" s="60" t="s">
        <v>72</v>
      </c>
      <c r="F4" s="60" t="s">
        <v>73</v>
      </c>
      <c r="G4" s="60" t="s">
        <v>74</v>
      </c>
    </row>
    <row r="5" spans="1:12" x14ac:dyDescent="0.25">
      <c r="C5" s="43"/>
      <c r="D5" s="42"/>
      <c r="E5" s="42"/>
      <c r="F5" s="42"/>
      <c r="G5" s="42"/>
    </row>
    <row r="6" spans="1:12" x14ac:dyDescent="0.25">
      <c r="A6" s="38"/>
      <c r="B6" s="37"/>
      <c r="C6" s="41" t="s">
        <v>55</v>
      </c>
      <c r="D6" s="57">
        <f>'Liquidität Rumpfgeschäftsjahr'!P9</f>
        <v>0</v>
      </c>
      <c r="E6" s="57">
        <f>'Liquidität 1. volles GJ'!P9</f>
        <v>0</v>
      </c>
      <c r="F6" s="57">
        <f>'Liquidität 2. GJ'!P9</f>
        <v>0</v>
      </c>
      <c r="G6" s="57">
        <f>'Liquidität 3. GJ'!P9</f>
        <v>0</v>
      </c>
    </row>
    <row r="7" spans="1:12" x14ac:dyDescent="0.25">
      <c r="A7" s="38"/>
      <c r="B7" s="37"/>
      <c r="C7" s="55" t="s">
        <v>57</v>
      </c>
      <c r="D7" s="39"/>
      <c r="E7" s="39"/>
      <c r="F7" s="39"/>
      <c r="G7" s="39"/>
      <c r="H7" s="104" t="s">
        <v>93</v>
      </c>
    </row>
    <row r="8" spans="1:12" x14ac:dyDescent="0.25">
      <c r="A8" s="38"/>
      <c r="B8" s="37"/>
      <c r="C8" s="55" t="s">
        <v>58</v>
      </c>
      <c r="D8" s="68"/>
      <c r="E8" s="68"/>
      <c r="F8" s="68"/>
      <c r="G8" s="68"/>
      <c r="H8" s="104" t="s">
        <v>93</v>
      </c>
    </row>
    <row r="9" spans="1:12" x14ac:dyDescent="0.25">
      <c r="A9" s="38" t="s">
        <v>77</v>
      </c>
      <c r="B9" s="37"/>
      <c r="C9" s="36" t="s">
        <v>54</v>
      </c>
      <c r="D9" s="57">
        <f>'Liquidität Rumpfgeschäftsjahr'!P17</f>
        <v>0</v>
      </c>
      <c r="E9" s="57">
        <f>'Liquidität 1. volles GJ'!P17</f>
        <v>0</v>
      </c>
      <c r="F9" s="57">
        <f>'Liquidität 2. GJ'!P17</f>
        <v>0</v>
      </c>
      <c r="G9" s="57">
        <f>'Liquidität 3. GJ'!P17</f>
        <v>0</v>
      </c>
    </row>
    <row r="10" spans="1:12" x14ac:dyDescent="0.25">
      <c r="A10" s="35" t="s">
        <v>78</v>
      </c>
      <c r="B10" s="34"/>
      <c r="C10" s="40" t="s">
        <v>53</v>
      </c>
      <c r="D10" s="62">
        <f>(D6-D9)</f>
        <v>0</v>
      </c>
      <c r="E10" s="62">
        <f>(E6-E9)</f>
        <v>0</v>
      </c>
      <c r="F10" s="62">
        <f>(F6-F9)</f>
        <v>0</v>
      </c>
      <c r="G10" s="62">
        <f>(G6-G9)</f>
        <v>0</v>
      </c>
    </row>
    <row r="11" spans="1:12" x14ac:dyDescent="0.25">
      <c r="A11" s="38" t="s">
        <v>77</v>
      </c>
      <c r="B11" s="37"/>
      <c r="C11" s="79" t="s">
        <v>52</v>
      </c>
      <c r="D11" s="101">
        <f>SUM('Liquidität Rumpfgeschäftsjahr'!P18:P33)</f>
        <v>0</v>
      </c>
      <c r="E11" s="83">
        <f>SUM('Liquidität 1. volles GJ'!P18:P33)</f>
        <v>0</v>
      </c>
      <c r="F11" s="83">
        <f>SUM('Liquidität 2. GJ'!P18:P33)</f>
        <v>0</v>
      </c>
      <c r="G11" s="83">
        <f>SUM('Liquidität 3. GJ'!P18:P33)</f>
        <v>0</v>
      </c>
    </row>
    <row r="12" spans="1:12" x14ac:dyDescent="0.25">
      <c r="A12" s="38"/>
      <c r="B12" s="37"/>
      <c r="C12" s="80" t="s">
        <v>51</v>
      </c>
      <c r="D12" s="102">
        <f>'Liquidität Rumpfgeschäftsjahr'!P18+'Liquidität Rumpfgeschäftsjahr'!P20</f>
        <v>0</v>
      </c>
      <c r="E12" s="84">
        <f>'Liquidität 1. volles GJ'!P18+'Liquidität 1. volles GJ'!P20</f>
        <v>0</v>
      </c>
      <c r="F12" s="84">
        <f>'Liquidität 2. GJ'!P18+'Liquidität 2. GJ'!P20</f>
        <v>0</v>
      </c>
      <c r="G12" s="84">
        <f>'Liquidität 3. GJ'!P18+'Liquidität 3. GJ'!P20</f>
        <v>0</v>
      </c>
    </row>
    <row r="13" spans="1:12" ht="14.45" customHeight="1" x14ac:dyDescent="0.25">
      <c r="A13" s="38"/>
      <c r="B13" s="37"/>
      <c r="C13" s="80" t="s">
        <v>81</v>
      </c>
      <c r="D13" s="102">
        <f>'Liquidität Rumpfgeschäftsjahr'!P19</f>
        <v>0</v>
      </c>
      <c r="E13" s="84">
        <f>'Liquidität 1. volles GJ'!P19</f>
        <v>0</v>
      </c>
      <c r="F13" s="84">
        <f>'Liquidität 2. GJ'!P19</f>
        <v>0</v>
      </c>
      <c r="G13" s="84">
        <f>'Liquidität 3. GJ'!P19</f>
        <v>0</v>
      </c>
      <c r="L13" s="77"/>
    </row>
    <row r="14" spans="1:12" x14ac:dyDescent="0.25">
      <c r="A14" s="38"/>
      <c r="B14" s="37"/>
      <c r="C14" s="80" t="s">
        <v>50</v>
      </c>
      <c r="D14" s="102">
        <f>'Liquidität Rumpfgeschäftsjahr'!P21</f>
        <v>0</v>
      </c>
      <c r="E14" s="84">
        <f>'Liquidität 1. volles GJ'!P21</f>
        <v>0</v>
      </c>
      <c r="F14" s="84">
        <f>'Liquidität 2. GJ'!P21</f>
        <v>0</v>
      </c>
      <c r="G14" s="84">
        <f>'Liquidität 3. GJ'!P21</f>
        <v>0</v>
      </c>
    </row>
    <row r="15" spans="1:12" x14ac:dyDescent="0.25">
      <c r="A15" s="38"/>
      <c r="B15" s="37"/>
      <c r="C15" s="80" t="s">
        <v>21</v>
      </c>
      <c r="D15" s="102">
        <f>'Liquidität Rumpfgeschäftsjahr'!P22</f>
        <v>0</v>
      </c>
      <c r="E15" s="84">
        <f>'Liquidität 1. volles GJ'!P22</f>
        <v>0</v>
      </c>
      <c r="F15" s="84">
        <f>'Liquidität 2. GJ'!P22</f>
        <v>0</v>
      </c>
      <c r="G15" s="84">
        <f>'Liquidität 3. GJ'!P22</f>
        <v>0</v>
      </c>
    </row>
    <row r="16" spans="1:12" x14ac:dyDescent="0.25">
      <c r="A16" s="38"/>
      <c r="B16" s="37"/>
      <c r="C16" s="81" t="s">
        <v>80</v>
      </c>
      <c r="D16" s="102">
        <f>'Liquidität Rumpfgeschäftsjahr'!P23</f>
        <v>0</v>
      </c>
      <c r="E16" s="84">
        <f>'Liquidität 1. volles GJ'!P23</f>
        <v>0</v>
      </c>
      <c r="F16" s="84">
        <f>'Liquidität 2. GJ'!P23</f>
        <v>0</v>
      </c>
      <c r="G16" s="84">
        <f>'Liquidität 3. GJ'!P23</f>
        <v>0</v>
      </c>
      <c r="L16" s="77"/>
    </row>
    <row r="17" spans="1:9" ht="14.45" customHeight="1" x14ac:dyDescent="0.25">
      <c r="A17" s="38"/>
      <c r="B17" s="37"/>
      <c r="C17" s="80" t="s">
        <v>48</v>
      </c>
      <c r="D17" s="102">
        <f>'Liquidität Rumpfgeschäftsjahr'!P24</f>
        <v>0</v>
      </c>
      <c r="E17" s="84">
        <f>'Liquidität 1. volles GJ'!P24</f>
        <v>0</v>
      </c>
      <c r="F17" s="84">
        <f>'Liquidität 2. GJ'!P24</f>
        <v>0</v>
      </c>
      <c r="G17" s="84">
        <f>'Liquidität 3. GJ'!P24</f>
        <v>0</v>
      </c>
    </row>
    <row r="18" spans="1:9" x14ac:dyDescent="0.25">
      <c r="A18" s="38"/>
      <c r="B18" s="37"/>
      <c r="C18" s="80" t="s">
        <v>25</v>
      </c>
      <c r="D18" s="102">
        <f>'Liquidität Rumpfgeschäftsjahr'!P25</f>
        <v>0</v>
      </c>
      <c r="E18" s="84">
        <f>'Liquidität 1. volles GJ'!P25</f>
        <v>0</v>
      </c>
      <c r="F18" s="84">
        <f>'Liquidität 2. GJ'!P25</f>
        <v>0</v>
      </c>
      <c r="G18" s="84">
        <f>'Liquidität 3. GJ'!P25</f>
        <v>0</v>
      </c>
    </row>
    <row r="19" spans="1:9" x14ac:dyDescent="0.25">
      <c r="A19" s="38"/>
      <c r="B19" s="37"/>
      <c r="C19" s="80" t="s">
        <v>47</v>
      </c>
      <c r="D19" s="102">
        <f>'Liquidität Rumpfgeschäftsjahr'!P26</f>
        <v>0</v>
      </c>
      <c r="E19" s="84">
        <f>'Liquidität 1. volles GJ'!P26</f>
        <v>0</v>
      </c>
      <c r="F19" s="84">
        <f>'Liquidität 2. GJ'!P26</f>
        <v>0</v>
      </c>
      <c r="G19" s="84">
        <f>'Liquidität 3. GJ'!P26</f>
        <v>0</v>
      </c>
      <c r="I19" s="69"/>
    </row>
    <row r="20" spans="1:9" x14ac:dyDescent="0.25">
      <c r="A20" s="38"/>
      <c r="B20" s="37"/>
      <c r="C20" s="80" t="s">
        <v>22</v>
      </c>
      <c r="D20" s="102">
        <f>'Liquidität Rumpfgeschäftsjahr'!P27</f>
        <v>0</v>
      </c>
      <c r="E20" s="84">
        <f>'Liquidität 1. volles GJ'!P27</f>
        <v>0</v>
      </c>
      <c r="F20" s="84">
        <f>'Liquidität 2. GJ'!P27</f>
        <v>0</v>
      </c>
      <c r="G20" s="84">
        <f>'Liquidität 3. GJ'!P27</f>
        <v>0</v>
      </c>
    </row>
    <row r="21" spans="1:9" x14ac:dyDescent="0.25">
      <c r="A21" s="38"/>
      <c r="B21" s="37"/>
      <c r="C21" s="80" t="s">
        <v>46</v>
      </c>
      <c r="D21" s="102">
        <f>'Liquidität Rumpfgeschäftsjahr'!P28</f>
        <v>0</v>
      </c>
      <c r="E21" s="84">
        <f>'Liquidität 1. volles GJ'!P28</f>
        <v>0</v>
      </c>
      <c r="F21" s="84">
        <f>'Liquidität 2. GJ'!P28</f>
        <v>0</v>
      </c>
      <c r="G21" s="84">
        <f>'Liquidität 3. GJ'!P28</f>
        <v>0</v>
      </c>
    </row>
    <row r="22" spans="1:9" x14ac:dyDescent="0.25">
      <c r="A22" s="38"/>
      <c r="B22" s="37"/>
      <c r="C22" s="80" t="s">
        <v>45</v>
      </c>
      <c r="D22" s="102">
        <f>'Liquidität Rumpfgeschäftsjahr'!P29</f>
        <v>0</v>
      </c>
      <c r="E22" s="84">
        <f>'Liquidität 1. volles GJ'!P29</f>
        <v>0</v>
      </c>
      <c r="F22" s="84">
        <f>'Liquidität 2. GJ'!P29</f>
        <v>0</v>
      </c>
      <c r="G22" s="84">
        <f>'Liquidität 3. GJ'!P29</f>
        <v>0</v>
      </c>
    </row>
    <row r="23" spans="1:9" x14ac:dyDescent="0.25">
      <c r="A23" s="38"/>
      <c r="B23" s="37"/>
      <c r="C23" s="80" t="s">
        <v>44</v>
      </c>
      <c r="D23" s="102">
        <f>'Liquidität Rumpfgeschäftsjahr'!P30</f>
        <v>0</v>
      </c>
      <c r="E23" s="84">
        <f>'Liquidität 1. volles GJ'!P30</f>
        <v>0</v>
      </c>
      <c r="F23" s="84">
        <f>'Liquidität 2. GJ'!P30</f>
        <v>0</v>
      </c>
      <c r="G23" s="84">
        <f>'Liquidität 3. GJ'!P30</f>
        <v>0</v>
      </c>
    </row>
    <row r="24" spans="1:9" x14ac:dyDescent="0.25">
      <c r="A24" s="38"/>
      <c r="B24" s="37"/>
      <c r="C24" s="80" t="s">
        <v>43</v>
      </c>
      <c r="D24" s="102">
        <f>'Liquidität Rumpfgeschäftsjahr'!P31</f>
        <v>0</v>
      </c>
      <c r="E24" s="84">
        <f>'Liquidität 1. volles GJ'!P31</f>
        <v>0</v>
      </c>
      <c r="F24" s="84">
        <f>'Liquidität 2. GJ'!P31</f>
        <v>0</v>
      </c>
      <c r="G24" s="84">
        <f>'Liquidität 3. GJ'!P31</f>
        <v>0</v>
      </c>
    </row>
    <row r="25" spans="1:9" x14ac:dyDescent="0.25">
      <c r="A25" s="38"/>
      <c r="B25" s="37"/>
      <c r="C25" s="80" t="s">
        <v>42</v>
      </c>
      <c r="D25" s="102">
        <f>'Liquidität Rumpfgeschäftsjahr'!P32</f>
        <v>0</v>
      </c>
      <c r="E25" s="84">
        <f>'Liquidität 1. volles GJ'!P32</f>
        <v>0</v>
      </c>
      <c r="F25" s="84">
        <f>'Liquidität 2. GJ'!P32</f>
        <v>0</v>
      </c>
      <c r="G25" s="84">
        <f>'Liquidität 3. GJ'!P32</f>
        <v>0</v>
      </c>
    </row>
    <row r="26" spans="1:9" x14ac:dyDescent="0.25">
      <c r="A26" s="38"/>
      <c r="B26" s="37"/>
      <c r="C26" s="80" t="s">
        <v>36</v>
      </c>
      <c r="D26" s="102">
        <f>'Liquidität Rumpfgeschäftsjahr'!P33</f>
        <v>0</v>
      </c>
      <c r="E26" s="84">
        <f>'Liquidität 1. volles GJ'!P33</f>
        <v>0</v>
      </c>
      <c r="F26" s="84">
        <f>'Liquidität 2. GJ'!P33</f>
        <v>0</v>
      </c>
      <c r="G26" s="84">
        <f>'Liquidität 3. GJ'!P33</f>
        <v>0</v>
      </c>
    </row>
    <row r="27" spans="1:9" x14ac:dyDescent="0.25">
      <c r="A27" s="38" t="s">
        <v>77</v>
      </c>
      <c r="B27" s="37"/>
      <c r="C27" s="36" t="s">
        <v>41</v>
      </c>
      <c r="D27" s="76"/>
      <c r="E27" s="76"/>
      <c r="F27" s="76"/>
      <c r="G27" s="76"/>
      <c r="H27" s="104" t="s">
        <v>104</v>
      </c>
    </row>
    <row r="28" spans="1:9" x14ac:dyDescent="0.25">
      <c r="A28" s="35" t="s">
        <v>78</v>
      </c>
      <c r="B28" s="34"/>
      <c r="C28" s="40" t="s">
        <v>84</v>
      </c>
      <c r="D28" s="62">
        <f>(D10-D11-D27)</f>
        <v>0</v>
      </c>
      <c r="E28" s="62">
        <f>(E10-E11-E27)</f>
        <v>0</v>
      </c>
      <c r="F28" s="62">
        <f>(F10-F11-F27)</f>
        <v>0</v>
      </c>
      <c r="G28" s="62">
        <f>(G10-G11-G27)</f>
        <v>0</v>
      </c>
      <c r="H28" s="69"/>
    </row>
    <row r="29" spans="1:9" x14ac:dyDescent="0.25">
      <c r="A29" s="38" t="s">
        <v>77</v>
      </c>
      <c r="B29" s="37"/>
      <c r="C29" s="36" t="s">
        <v>20</v>
      </c>
      <c r="D29" s="68">
        <f>'Liquidität Rumpfgeschäftsjahr'!P35</f>
        <v>0</v>
      </c>
      <c r="E29" s="68">
        <f>'Liquidität 1. volles GJ'!P35</f>
        <v>0</v>
      </c>
      <c r="F29" s="68">
        <f>'Liquidität 2. GJ'!P35</f>
        <v>0</v>
      </c>
      <c r="G29" s="68">
        <f>'Liquidität 3. GJ'!P35</f>
        <v>0</v>
      </c>
      <c r="H29" s="69"/>
    </row>
    <row r="30" spans="1:9" ht="15.75" customHeight="1" x14ac:dyDescent="0.25">
      <c r="A30" s="38" t="s">
        <v>77</v>
      </c>
      <c r="B30" s="37"/>
      <c r="C30" s="36" t="s">
        <v>99</v>
      </c>
      <c r="D30" s="39"/>
      <c r="E30" s="39"/>
      <c r="F30" s="39"/>
      <c r="G30" s="39"/>
      <c r="H30" s="104" t="s">
        <v>108</v>
      </c>
    </row>
    <row r="31" spans="1:9" x14ac:dyDescent="0.25">
      <c r="A31" s="35" t="s">
        <v>78</v>
      </c>
      <c r="B31" s="34"/>
      <c r="C31" s="40" t="s">
        <v>40</v>
      </c>
      <c r="D31" s="62">
        <f>D28-D29-D30</f>
        <v>0</v>
      </c>
      <c r="E31" s="62">
        <f>E28-E29-E30</f>
        <v>0</v>
      </c>
      <c r="F31" s="62">
        <f>F28-F29-F30</f>
        <v>0</v>
      </c>
      <c r="G31" s="62">
        <f>G28-G29-G30</f>
        <v>0</v>
      </c>
      <c r="H31" s="69"/>
    </row>
    <row r="32" spans="1:9" x14ac:dyDescent="0.25">
      <c r="A32" s="38" t="s">
        <v>77</v>
      </c>
      <c r="B32" s="37"/>
      <c r="C32" s="36" t="s">
        <v>39</v>
      </c>
      <c r="D32" s="57">
        <f>'Liquidität Rumpfgeschäftsjahr'!P34</f>
        <v>0</v>
      </c>
      <c r="E32" s="57">
        <f>'Liquidität 1. volles GJ'!P34</f>
        <v>0</v>
      </c>
      <c r="F32" s="57">
        <f>'Liquidität 2. GJ'!P34</f>
        <v>0</v>
      </c>
      <c r="G32" s="57">
        <f>'Liquidität 3. GJ'!P34</f>
        <v>0</v>
      </c>
      <c r="H32" s="69"/>
    </row>
    <row r="33" spans="1:12" x14ac:dyDescent="0.25">
      <c r="A33" s="38" t="s">
        <v>85</v>
      </c>
      <c r="B33" s="37"/>
      <c r="C33" s="36" t="s">
        <v>41</v>
      </c>
      <c r="D33" s="57">
        <f>D27</f>
        <v>0</v>
      </c>
      <c r="E33" s="57">
        <f>E27</f>
        <v>0</v>
      </c>
      <c r="F33" s="57">
        <f>F27</f>
        <v>0</v>
      </c>
      <c r="G33" s="57">
        <f>G27</f>
        <v>0</v>
      </c>
      <c r="H33" s="69"/>
      <c r="L33" s="77"/>
    </row>
    <row r="34" spans="1:12" x14ac:dyDescent="0.25">
      <c r="A34" s="38" t="s">
        <v>78</v>
      </c>
      <c r="B34" s="37"/>
      <c r="C34" s="70" t="s">
        <v>88</v>
      </c>
      <c r="D34" s="115">
        <f>D31-D32+D33</f>
        <v>0</v>
      </c>
      <c r="E34" s="115">
        <f>E31-E32+E33</f>
        <v>0</v>
      </c>
      <c r="F34" s="115">
        <f>F31-F32+F33</f>
        <v>0</v>
      </c>
      <c r="G34" s="115">
        <f>G31-G32+G33</f>
        <v>0</v>
      </c>
      <c r="H34" s="69"/>
      <c r="L34" s="77"/>
    </row>
    <row r="35" spans="1:12" x14ac:dyDescent="0.25">
      <c r="A35" s="38"/>
      <c r="B35" s="37"/>
      <c r="C35" s="78"/>
      <c r="D35" s="75"/>
      <c r="E35" s="75"/>
      <c r="F35" s="75"/>
      <c r="G35" s="75"/>
      <c r="H35" s="69"/>
      <c r="L35" s="77"/>
    </row>
    <row r="36" spans="1:12" x14ac:dyDescent="0.25">
      <c r="A36" s="38"/>
      <c r="B36" s="37"/>
      <c r="C36" s="40" t="s">
        <v>89</v>
      </c>
      <c r="D36" s="115">
        <f>'Liquidität Rumpfgeschäftsjahr'!P19+'Liquidität Rumpfgeschäftsjahr'!P36</f>
        <v>0</v>
      </c>
      <c r="E36" s="115">
        <f>'Liquidität 1. volles GJ'!P19+'Liquidität 1. volles GJ'!P36</f>
        <v>0</v>
      </c>
      <c r="F36" s="115">
        <f>'Liquidität 2. GJ'!P19+'Liquidität 2. GJ'!P36</f>
        <v>0</v>
      </c>
      <c r="G36" s="115">
        <f>'Liquidität 3. GJ'!P19+'Liquidität 3. GJ'!P36</f>
        <v>0</v>
      </c>
      <c r="H36" s="69"/>
      <c r="L36" s="82"/>
    </row>
    <row r="37" spans="1:12" x14ac:dyDescent="0.25">
      <c r="A37" s="38" t="s">
        <v>77</v>
      </c>
      <c r="B37" s="37"/>
      <c r="C37" s="36" t="s">
        <v>96</v>
      </c>
      <c r="D37" s="39"/>
      <c r="E37" s="39"/>
      <c r="F37" s="39"/>
      <c r="G37" s="39"/>
      <c r="H37" s="104" t="s">
        <v>108</v>
      </c>
      <c r="L37" s="77"/>
    </row>
    <row r="38" spans="1:12" x14ac:dyDescent="0.25">
      <c r="A38" s="38" t="s">
        <v>77</v>
      </c>
      <c r="B38" s="37"/>
      <c r="C38" s="36" t="s">
        <v>86</v>
      </c>
      <c r="D38" s="39"/>
      <c r="E38" s="39"/>
      <c r="F38" s="39"/>
      <c r="G38" s="39"/>
      <c r="H38" s="104"/>
      <c r="L38" s="77"/>
    </row>
    <row r="39" spans="1:12" x14ac:dyDescent="0.25">
      <c r="A39" s="38" t="s">
        <v>77</v>
      </c>
      <c r="B39" s="37"/>
      <c r="C39" s="36" t="s">
        <v>87</v>
      </c>
      <c r="D39" s="68"/>
      <c r="E39" s="68"/>
      <c r="F39" s="68"/>
      <c r="G39" s="68"/>
      <c r="H39" s="104"/>
      <c r="L39" s="77"/>
    </row>
    <row r="40" spans="1:12" ht="30" x14ac:dyDescent="0.25">
      <c r="A40" s="35" t="s">
        <v>78</v>
      </c>
      <c r="B40" s="34"/>
      <c r="C40" s="63" t="s">
        <v>103</v>
      </c>
      <c r="D40" s="64">
        <f>D36-D37-D38-D39</f>
        <v>0</v>
      </c>
      <c r="E40" s="64">
        <f>E36-E37-E38-E39</f>
        <v>0</v>
      </c>
      <c r="F40" s="64">
        <f>F36-F37-F38-F39</f>
        <v>0</v>
      </c>
      <c r="G40" s="64">
        <f>G36-G37-G38-G39</f>
        <v>0</v>
      </c>
      <c r="L40" s="77"/>
    </row>
    <row r="41" spans="1:12" x14ac:dyDescent="0.25">
      <c r="C41" s="54"/>
    </row>
  </sheetData>
  <sheetProtection algorithmName="SHA-512" hashValue="2aBuqjeALtXsvOaeS9uu6SA9sCvpYFwJP31hLhI+rWLl8+JPd1xx1/VNvll95eVZqV28De6eCYKRWtBSLwItGA==" saltValue="BVOIZLxOPnppJZ/92J5ONQ==" spinCount="100000" sheet="1" objects="1" scenarios="1"/>
  <dataValidations disablePrompts="1" count="6">
    <dataValidation allowBlank="1" showInputMessage="1" showErrorMessage="1" prompt="bitte ggfs. separat genauer erläutern" sqref="D26"/>
    <dataValidation allowBlank="1" showInputMessage="1" showErrorMessage="1" promptTitle="Umsatzerlöse" prompt="Jahreswerte aus der Liquiditätsplanung" sqref="D6:G6"/>
    <dataValidation allowBlank="1" showInputMessage="1" showErrorMessage="1" promptTitle="Abschreibungen" prompt="bitte auf Basis der getätigten Investitionen eintragen" sqref="D27:G27"/>
    <dataValidation allowBlank="1" showInputMessage="1" showErrorMessage="1" promptTitle="Ertragssteuern" prompt="bitte ggfs. mit Ihrem Steuerberater besprechen" sqref="D30:G30"/>
    <dataValidation allowBlank="1" showInputMessage="1" showErrorMessage="1" prompt="dieses Blatt ist nur auszufüllen, sofern Ihr Unternehmen den juristischen Personen zugeordnet wird (z.B. GmbH)._x000a_Sollte dies nicht zutreffen, bitte den nächsten Reiter &gt;Rentabilität Einzelunternehmen&lt; bearbeiten." sqref="C2"/>
    <dataValidation allowBlank="1" showInputMessage="1" showErrorMessage="1" prompt="bitte eintragen_x000a_" sqref="D37:G39"/>
  </dataValidations>
  <pageMargins left="0.7" right="0.7" top="0.78740157499999996" bottom="0.78740157499999996" header="0.3" footer="0.3"/>
  <pageSetup paperSize="9" orientation="portrait" r:id="rId1"/>
  <headerFooter>
    <oddFooter>&amp;LWMIK014E0525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Muster</vt:lpstr>
      <vt:lpstr>Liquidität Rumpfgeschäftsjahr</vt:lpstr>
      <vt:lpstr>Liquidität 1. volles GJ</vt:lpstr>
      <vt:lpstr>Liquidität 2. GJ</vt:lpstr>
      <vt:lpstr>Liquidität 3. GJ</vt:lpstr>
      <vt:lpstr>Rentabilität Einzeluntern.</vt:lpstr>
      <vt:lpstr>Rentabilität jur. Person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Büchler, Michael</dc:creator>
  <cp:lastModifiedBy>Scheibner, Anne-Cathrin</cp:lastModifiedBy>
  <cp:lastPrinted>2023-05-23T11:00:00Z</cp:lastPrinted>
  <dcterms:created xsi:type="dcterms:W3CDTF">2016-06-02T06:33:38Z</dcterms:created>
  <dcterms:modified xsi:type="dcterms:W3CDTF">2025-07-07T12:48:26Z</dcterms:modified>
</cp:coreProperties>
</file>